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25151S80\Multimedia\Dokumente\rezept\"/>
    </mc:Choice>
  </mc:AlternateContent>
  <xr:revisionPtr revIDLastSave="0" documentId="13_ncr:1_{FA21B2AE-8008-4D6F-89A1-875C08ACB300}" xr6:coauthVersionLast="47" xr6:coauthVersionMax="47" xr10:uidLastSave="{00000000-0000-0000-0000-000000000000}"/>
  <bookViews>
    <workbookView xWindow="30612" yWindow="-108" windowWidth="30936" windowHeight="16776" tabRatio="760" xr2:uid="{00000000-000D-0000-FFFF-FFFF00000000}"/>
  </bookViews>
  <sheets>
    <sheet name="Mischrezepte wasserbasierend" sheetId="9" r:id="rId1"/>
    <sheet name="Mischrezepte lösemittelbasis" sheetId="11" r:id="rId2"/>
    <sheet name="INK" sheetId="5" state="hidden" r:id="rId3"/>
    <sheet name="VEHICLES" sheetId="7" state="hidden" r:id="rId4"/>
    <sheet name="THINNERS" sheetId="1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15" i="11" l="1"/>
  <c r="AS16" i="11"/>
  <c r="EV15" i="11"/>
  <c r="EU15" i="11"/>
  <c r="ET15" i="11"/>
  <c r="ER15" i="11"/>
  <c r="ES15" i="11"/>
  <c r="EQ15" i="11"/>
  <c r="EP15" i="11"/>
  <c r="EO15" i="11"/>
  <c r="EN15" i="11"/>
  <c r="EM15" i="11"/>
  <c r="EL15" i="11"/>
  <c r="EK15" i="11"/>
  <c r="EJ15" i="11"/>
  <c r="EI15" i="11"/>
  <c r="EH15" i="11"/>
  <c r="EG15" i="11"/>
  <c r="EF15" i="11"/>
  <c r="EE15" i="11"/>
  <c r="ED15" i="11"/>
  <c r="EC15" i="11"/>
  <c r="EB15" i="11"/>
  <c r="EA15" i="11"/>
  <c r="DZ15" i="11"/>
  <c r="DY15" i="11"/>
  <c r="DX15" i="11"/>
  <c r="DW15" i="11"/>
  <c r="DV15" i="11"/>
  <c r="DU15" i="11"/>
  <c r="DT15" i="11"/>
  <c r="DS15" i="11"/>
  <c r="DR15" i="11"/>
  <c r="DQ15" i="11"/>
  <c r="DP15" i="11"/>
  <c r="DO15" i="11"/>
  <c r="DN15" i="11"/>
  <c r="DM15" i="11"/>
  <c r="DL15" i="11"/>
  <c r="DK15" i="11"/>
  <c r="DJ15" i="11"/>
  <c r="DI15" i="11"/>
  <c r="DH15" i="11"/>
  <c r="DG15" i="11"/>
  <c r="DF15" i="11"/>
  <c r="DE15" i="11"/>
  <c r="DD15" i="11"/>
  <c r="DC15" i="11"/>
  <c r="DB15" i="11"/>
  <c r="DA15" i="11"/>
  <c r="CZ15" i="11"/>
  <c r="CY15" i="11"/>
  <c r="CX15" i="11"/>
  <c r="CW15" i="11"/>
  <c r="CV15" i="11"/>
  <c r="CU15" i="11"/>
  <c r="CT15" i="11"/>
  <c r="CS15" i="11"/>
  <c r="CR15" i="11"/>
  <c r="CQ15" i="11"/>
  <c r="CP15" i="11"/>
  <c r="CO15" i="11"/>
  <c r="CN15" i="11"/>
  <c r="CM15" i="11"/>
  <c r="CL15" i="11"/>
  <c r="CK15" i="11"/>
  <c r="CJ15" i="11"/>
  <c r="CI15" i="11"/>
  <c r="CH15" i="11"/>
  <c r="CG15" i="11"/>
  <c r="CF15" i="11"/>
  <c r="CE15" i="11"/>
  <c r="CD15" i="11"/>
  <c r="CC15" i="11"/>
  <c r="CB15" i="11"/>
  <c r="CA15" i="11"/>
  <c r="BZ15" i="11"/>
  <c r="BY15" i="11"/>
  <c r="BX15" i="11"/>
  <c r="BW15" i="11"/>
  <c r="BV15" i="11"/>
  <c r="BU15" i="11"/>
  <c r="BT15" i="11"/>
  <c r="BS15" i="11"/>
  <c r="BR15" i="11"/>
  <c r="BQ15" i="11"/>
  <c r="BP15" i="11"/>
  <c r="BO15" i="11"/>
  <c r="BN15" i="11"/>
  <c r="BM15" i="11"/>
  <c r="BL15" i="11"/>
  <c r="BK15" i="11"/>
  <c r="BJ15" i="11"/>
  <c r="BI15" i="11"/>
  <c r="BH15" i="11"/>
  <c r="BG15" i="11"/>
  <c r="BF15" i="11"/>
  <c r="BE15" i="11"/>
  <c r="BD15" i="11"/>
  <c r="BC15" i="11"/>
  <c r="BB15" i="11"/>
  <c r="BA15" i="11"/>
  <c r="AZ15" i="11"/>
  <c r="AY15" i="11"/>
  <c r="AX15" i="11"/>
  <c r="AW15" i="11"/>
  <c r="AV15" i="11"/>
  <c r="AU15" i="11"/>
  <c r="AT15" i="11"/>
  <c r="AR15" i="11"/>
  <c r="AQ15" i="11"/>
  <c r="AP15" i="11"/>
  <c r="AO15" i="11"/>
  <c r="AN15" i="11"/>
  <c r="AM15" i="11"/>
  <c r="AL15" i="11"/>
  <c r="AK15" i="11"/>
  <c r="AJ15" i="11"/>
  <c r="AI15" i="11"/>
  <c r="AH15" i="11"/>
  <c r="AG15" i="11"/>
  <c r="AF15" i="11"/>
  <c r="AE15" i="11"/>
  <c r="AD15" i="11"/>
  <c r="AC15" i="11"/>
  <c r="AB15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D17" i="9"/>
  <c r="EV16" i="9"/>
  <c r="EU16" i="9"/>
  <c r="ET16" i="9"/>
  <c r="ES16" i="9"/>
  <c r="ER16" i="9"/>
  <c r="EQ16" i="9"/>
  <c r="EP16" i="9"/>
  <c r="EO16" i="9"/>
  <c r="EN16" i="9"/>
  <c r="EM16" i="9"/>
  <c r="EL16" i="9"/>
  <c r="EK16" i="9"/>
  <c r="EJ16" i="9"/>
  <c r="EI16" i="9"/>
  <c r="EH16" i="9"/>
  <c r="EG16" i="9"/>
  <c r="EF16" i="9"/>
  <c r="EE16" i="9"/>
  <c r="ED16" i="9"/>
  <c r="EC16" i="9"/>
  <c r="EB16" i="9"/>
  <c r="EA16" i="9"/>
  <c r="DZ16" i="9"/>
  <c r="DY16" i="9"/>
  <c r="DX16" i="9"/>
  <c r="DW16" i="9"/>
  <c r="DV16" i="9"/>
  <c r="DU16" i="9"/>
  <c r="DT16" i="9"/>
  <c r="DS16" i="9"/>
  <c r="DR16" i="9"/>
  <c r="DQ16" i="9"/>
  <c r="DP16" i="9"/>
  <c r="DO16" i="9"/>
  <c r="DN16" i="9"/>
  <c r="DM16" i="9"/>
  <c r="DL16" i="9"/>
  <c r="DK16" i="9"/>
  <c r="DJ16" i="9"/>
  <c r="DI16" i="9"/>
  <c r="DH16" i="9"/>
  <c r="DG16" i="9"/>
  <c r="DF16" i="9"/>
  <c r="DE16" i="9"/>
  <c r="DD16" i="9"/>
  <c r="DC16" i="9"/>
  <c r="DB16" i="9"/>
  <c r="DA16" i="9"/>
  <c r="CZ16" i="9"/>
  <c r="CY16" i="9"/>
  <c r="CX16" i="9"/>
  <c r="CW16" i="9"/>
  <c r="CV16" i="9"/>
  <c r="CU16" i="9"/>
  <c r="CT16" i="9"/>
  <c r="CS16" i="9"/>
  <c r="CR16" i="9"/>
  <c r="CQ16" i="9"/>
  <c r="CP16" i="9"/>
  <c r="CO16" i="9"/>
  <c r="CN16" i="9"/>
  <c r="CM16" i="9"/>
  <c r="CL16" i="9"/>
  <c r="CK16" i="9"/>
  <c r="CJ16" i="9"/>
  <c r="CI16" i="9"/>
  <c r="CH16" i="9"/>
  <c r="CG16" i="9"/>
  <c r="CF16" i="9"/>
  <c r="CE16" i="9"/>
  <c r="CD16" i="9"/>
  <c r="CC16" i="9"/>
  <c r="CB16" i="9"/>
  <c r="CA16" i="9"/>
  <c r="BZ16" i="9"/>
  <c r="BY16" i="9"/>
  <c r="BX16" i="9"/>
  <c r="BW16" i="9"/>
  <c r="BV16" i="9"/>
  <c r="BU16" i="9"/>
  <c r="BT16" i="9"/>
  <c r="BS16" i="9"/>
  <c r="BR16" i="9"/>
  <c r="BQ16" i="9"/>
  <c r="BP16" i="9"/>
  <c r="BO16" i="9"/>
  <c r="BN16" i="9"/>
  <c r="BM16" i="9"/>
  <c r="BL16" i="9"/>
  <c r="BK16" i="9"/>
  <c r="BJ16" i="9"/>
  <c r="BI16" i="9"/>
  <c r="BH16" i="9"/>
  <c r="BG16" i="9"/>
  <c r="BF16" i="9"/>
  <c r="BE16" i="9"/>
  <c r="BD16" i="9"/>
  <c r="BC16" i="9"/>
  <c r="BB16" i="9"/>
  <c r="BA16" i="9"/>
  <c r="AZ16" i="9"/>
  <c r="AY16" i="9"/>
  <c r="AX16" i="9"/>
  <c r="AW16" i="9"/>
  <c r="AV16" i="9"/>
  <c r="AU16" i="9"/>
  <c r="AT16" i="9"/>
  <c r="AS16" i="9"/>
  <c r="AR16" i="9"/>
  <c r="AQ16" i="9"/>
  <c r="AP16" i="9"/>
  <c r="AO16" i="9"/>
  <c r="AN16" i="9"/>
  <c r="AM16" i="9"/>
  <c r="AL16" i="9"/>
  <c r="AK16" i="9"/>
  <c r="AJ16" i="9"/>
  <c r="AI16" i="9"/>
  <c r="AH16" i="9"/>
  <c r="AG16" i="9"/>
  <c r="AF16" i="9"/>
  <c r="AE16" i="9"/>
  <c r="AD16" i="9"/>
  <c r="AC16" i="9"/>
  <c r="AB16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C14" i="5" l="1"/>
  <c r="BG16" i="11"/>
  <c r="EJ17" i="9" l="1"/>
  <c r="EI17" i="9"/>
  <c r="EH17" i="9"/>
  <c r="EG17" i="9"/>
  <c r="EF17" i="9"/>
  <c r="ED17" i="9"/>
  <c r="EC17" i="9"/>
  <c r="EB17" i="9"/>
  <c r="EA17" i="9"/>
  <c r="DZ17" i="9"/>
  <c r="EE17" i="9"/>
  <c r="DY17" i="9"/>
  <c r="K16" i="11" l="1"/>
  <c r="N16" i="11"/>
  <c r="CE16" i="11"/>
  <c r="L16" i="11"/>
  <c r="M16" i="11"/>
  <c r="Q16" i="11"/>
  <c r="EQ16" i="11"/>
  <c r="DY16" i="11"/>
  <c r="Y16" i="11"/>
  <c r="AI16" i="11"/>
  <c r="BE16" i="11"/>
  <c r="DC16" i="11"/>
  <c r="I16" i="11"/>
  <c r="J16" i="11"/>
  <c r="S16" i="11"/>
  <c r="CC16" i="11"/>
  <c r="CK16" i="11"/>
  <c r="EA16" i="11"/>
  <c r="AY16" i="11"/>
  <c r="BW16" i="11"/>
  <c r="EG16" i="11"/>
  <c r="BU16" i="11"/>
  <c r="BM16" i="11"/>
  <c r="CY16" i="11"/>
  <c r="CQ16" i="11"/>
  <c r="EM16" i="11"/>
  <c r="EU16" i="11"/>
  <c r="AJ16" i="11"/>
  <c r="BP16" i="11"/>
  <c r="BY16" i="11"/>
  <c r="DH16" i="11"/>
  <c r="DJ16" i="11"/>
  <c r="EF16" i="11"/>
  <c r="X16" i="11"/>
  <c r="DX16" i="11"/>
  <c r="AH16" i="11"/>
  <c r="AV16" i="11"/>
  <c r="BD16" i="11"/>
  <c r="AP16" i="11"/>
  <c r="BL16" i="11"/>
  <c r="BT16" i="11"/>
  <c r="CB16" i="11"/>
  <c r="DB16" i="11"/>
  <c r="AR16" i="11"/>
  <c r="CM16" i="11"/>
  <c r="DG16" i="11"/>
  <c r="U16" i="11"/>
  <c r="DU16" i="11"/>
  <c r="BA16" i="11"/>
  <c r="AM16" i="11"/>
  <c r="BQ16" i="11"/>
  <c r="DS16" i="11"/>
  <c r="EB16" i="11"/>
  <c r="BX16" i="11"/>
  <c r="AB16" i="11"/>
  <c r="CF16" i="11"/>
  <c r="CN16" i="11"/>
  <c r="BH16" i="11"/>
  <c r="AC16" i="11"/>
  <c r="CU16" i="11"/>
  <c r="AD16" i="11"/>
  <c r="CV16" i="11"/>
  <c r="AE16" i="11"/>
  <c r="CW16" i="11"/>
  <c r="DK16" i="11"/>
  <c r="AA16" i="11"/>
  <c r="AW16" i="11"/>
  <c r="DM16" i="11"/>
  <c r="AQ16" i="11"/>
  <c r="EI16" i="11"/>
  <c r="CO16" i="11"/>
  <c r="BO16" i="11"/>
  <c r="EK16" i="11"/>
  <c r="AK16" i="11"/>
  <c r="BI16" i="11"/>
  <c r="CG16" i="11"/>
  <c r="DE16" i="11"/>
  <c r="EC16" i="11"/>
  <c r="ES16" i="11"/>
  <c r="T16" i="11"/>
  <c r="AZ16" i="11"/>
  <c r="DT16" i="11"/>
  <c r="CH16" i="11"/>
  <c r="DR16" i="11"/>
  <c r="CI16" i="11"/>
  <c r="DD16" i="11"/>
  <c r="P16" i="11"/>
  <c r="R16" i="11"/>
  <c r="AF16" i="11"/>
  <c r="CJ16" i="11"/>
  <c r="CX16" i="11"/>
  <c r="DL16" i="11"/>
  <c r="DZ16" i="11"/>
  <c r="EH16" i="11"/>
  <c r="Z16" i="11"/>
  <c r="AX16" i="11"/>
  <c r="DN16" i="11"/>
  <c r="BF16" i="11"/>
  <c r="BN16" i="11"/>
  <c r="BV16" i="11"/>
  <c r="EJ16" i="11"/>
  <c r="CP16" i="11"/>
  <c r="EL16" i="11"/>
  <c r="AL16" i="11"/>
  <c r="DF16" i="11"/>
  <c r="ET16" i="11"/>
  <c r="DQ16" i="11"/>
  <c r="CD16" i="11"/>
  <c r="CL16" i="11"/>
  <c r="CZ16" i="11"/>
  <c r="CR16" i="11"/>
  <c r="EN16" i="11"/>
  <c r="EV16" i="11"/>
  <c r="DO16" i="11"/>
  <c r="DP16" i="11"/>
  <c r="ED16" i="11"/>
  <c r="V16" i="11"/>
  <c r="DV16" i="11"/>
  <c r="AT16" i="11"/>
  <c r="BB16" i="11"/>
  <c r="AN16" i="11"/>
  <c r="BJ16" i="11"/>
  <c r="BR16" i="11"/>
  <c r="BZ16" i="11"/>
  <c r="CT16" i="11"/>
  <c r="EP16" i="11"/>
  <c r="O16" i="11"/>
  <c r="EE16" i="11"/>
  <c r="W16" i="11"/>
  <c r="DW16" i="11"/>
  <c r="AU16" i="11"/>
  <c r="BC16" i="11"/>
  <c r="BK16" i="11"/>
  <c r="BS16" i="11"/>
  <c r="CA16" i="11"/>
  <c r="ER16" i="11"/>
  <c r="AG16" i="11"/>
  <c r="AO16" i="11"/>
  <c r="CS16" i="11"/>
  <c r="DA16" i="11"/>
  <c r="DI16" i="11"/>
  <c r="EO16" i="11"/>
  <c r="DU17" i="9"/>
  <c r="DX17" i="9"/>
  <c r="DW17" i="9"/>
  <c r="DV17" i="9"/>
  <c r="DS17" i="9"/>
  <c r="DT17" i="9"/>
  <c r="DQ17" i="9"/>
  <c r="DP17" i="9"/>
  <c r="DN17" i="9"/>
  <c r="DR17" i="9"/>
  <c r="DO17" i="9"/>
  <c r="DM17" i="9"/>
  <c r="DJ17" i="9"/>
  <c r="DG17" i="9"/>
  <c r="DH17" i="9"/>
  <c r="DI17" i="9"/>
  <c r="DK17" i="9"/>
  <c r="DL17" i="9"/>
  <c r="CW17" i="9"/>
  <c r="CY17" i="9"/>
  <c r="CX17" i="9"/>
  <c r="CZ17" i="9"/>
  <c r="CU17" i="9"/>
  <c r="CV17" i="9"/>
  <c r="CO17" i="9"/>
  <c r="CS17" i="9"/>
  <c r="CP17" i="9"/>
  <c r="CT17" i="9"/>
  <c r="CQ17" i="9"/>
  <c r="CR17" i="9"/>
  <c r="CM17" i="9"/>
  <c r="CI17" i="9"/>
  <c r="CK17" i="9"/>
  <c r="CN17" i="9"/>
  <c r="CJ17" i="9"/>
  <c r="CL17" i="9"/>
  <c r="BS17" i="9"/>
  <c r="BT17" i="9"/>
  <c r="CE17" i="9"/>
  <c r="CC17" i="9"/>
  <c r="BV17" i="9"/>
  <c r="CG17" i="9"/>
  <c r="CF17" i="9"/>
  <c r="BR17" i="9"/>
  <c r="CD17" i="9"/>
  <c r="CH17" i="9"/>
  <c r="BQ17" i="9"/>
  <c r="BU17" i="9"/>
  <c r="BN17" i="9"/>
  <c r="BL17" i="9"/>
  <c r="BK17" i="9"/>
  <c r="BM17" i="9"/>
  <c r="BP17" i="9"/>
  <c r="BO17" i="9"/>
  <c r="AT17" i="9"/>
  <c r="BC17" i="9"/>
  <c r="BD17" i="9"/>
  <c r="AZ17" i="9"/>
  <c r="BA17" i="9"/>
  <c r="AY17" i="9"/>
  <c r="BB17" i="9"/>
  <c r="AS17" i="9"/>
  <c r="AU17" i="9"/>
  <c r="AW17" i="9"/>
  <c r="AV17" i="9"/>
  <c r="AX17" i="9"/>
  <c r="AA17" i="9"/>
  <c r="AC17" i="9"/>
  <c r="AF17" i="9"/>
  <c r="AB17" i="9"/>
  <c r="AD17" i="9"/>
  <c r="AE17" i="9"/>
  <c r="BE17" i="9"/>
  <c r="S17" i="9"/>
  <c r="T17" i="9"/>
  <c r="BY17" i="9"/>
  <c r="DB17" i="9"/>
  <c r="EO17" i="9"/>
  <c r="ER17" i="9"/>
  <c r="R17" i="9"/>
  <c r="Q17" i="9"/>
  <c r="ET17" i="9"/>
  <c r="AI17" i="9"/>
  <c r="L17" i="9"/>
  <c r="DF17" i="9"/>
  <c r="Z17" i="9"/>
  <c r="BJ17" i="9"/>
  <c r="EU17" i="9"/>
  <c r="P17" i="9"/>
  <c r="BW17" i="9"/>
  <c r="BZ17" i="9"/>
  <c r="CB17" i="9"/>
  <c r="DE17" i="9"/>
  <c r="BG17" i="9"/>
  <c r="BX17" i="9"/>
  <c r="EL17" i="9"/>
  <c r="EN17" i="9"/>
  <c r="K17" i="9"/>
  <c r="O17" i="9"/>
  <c r="AN17" i="9"/>
  <c r="AR17" i="9"/>
  <c r="DD17" i="9"/>
  <c r="F17" i="9"/>
  <c r="AH17" i="9"/>
  <c r="BI17" i="9"/>
  <c r="CA17" i="9"/>
  <c r="EQ17" i="9"/>
  <c r="EV17" i="9"/>
  <c r="EK17" i="9"/>
  <c r="AO17" i="9"/>
  <c r="DC17" i="9"/>
  <c r="EP17" i="9"/>
  <c r="ES17" i="9"/>
  <c r="BF17" i="9"/>
  <c r="DA17" i="9"/>
  <c r="EM17" i="9"/>
  <c r="W17" i="9"/>
  <c r="J17" i="9"/>
  <c r="Y17" i="9"/>
  <c r="V17" i="9"/>
  <c r="I17" i="9"/>
  <c r="N17" i="9"/>
  <c r="AG17" i="9"/>
  <c r="AM17" i="9"/>
  <c r="AP17" i="9"/>
  <c r="H17" i="9"/>
  <c r="BH17" i="9"/>
  <c r="AJ17" i="9"/>
  <c r="U17" i="9"/>
  <c r="X17" i="9"/>
  <c r="AQ17" i="9"/>
  <c r="AL17" i="9"/>
  <c r="AK17" i="9"/>
  <c r="E17" i="9"/>
  <c r="M17" i="9"/>
  <c r="G17" i="9"/>
  <c r="C17" i="9"/>
  <c r="H16" i="11"/>
  <c r="D16" i="11"/>
  <c r="G16" i="11"/>
  <c r="F16" i="11"/>
  <c r="C16" i="11"/>
  <c r="E1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Jan-Christoph Steer</author>
  </authors>
  <commentList>
    <comment ref="A15" authorId="0" shapeId="0" xr:uid="{0F0CF64C-5664-4994-BC54-AACD8BEE9884}">
      <text>
        <r>
          <rPr>
            <b/>
            <sz val="9"/>
            <color indexed="81"/>
            <rFont val="Segoe UI"/>
            <family val="2"/>
          </rPr>
          <t>Jan-Christoph Steer:</t>
        </r>
        <r>
          <rPr>
            <sz val="9"/>
            <color indexed="81"/>
            <rFont val="Segoe UI"/>
            <family val="2"/>
          </rPr>
          <t xml:space="preserve">
Bei gewünschter Porenbetonung und/oder größeren Flächen Verdünnung zugeben, der Anteil wird automatisch vom Wasser-Anteil abgezogen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Jan-Christoph Steer</author>
  </authors>
  <commentList>
    <comment ref="A13" authorId="0" shapeId="0" xr:uid="{D3DAB6A2-4A22-40FB-855C-D914F06D8843}">
      <text>
        <r>
          <rPr>
            <sz val="9"/>
            <color indexed="81"/>
            <rFont val="Segoe UI"/>
            <family val="2"/>
          </rPr>
          <t>Andere Binder einfach ersetzen:
NS4001 - spritzen&amp;wischen
NS4002 - Patina
NS4003 - Wischbeizen
NS4004 - spritzen&amp;wischen-gute
                Porenzeichnung</t>
        </r>
      </text>
    </comment>
    <comment ref="A14" authorId="0" shapeId="0" xr:uid="{656B6044-F1F6-4C9E-BF00-549242C9F831}">
      <text>
        <r>
          <rPr>
            <sz val="9"/>
            <color indexed="81"/>
            <rFont val="Segoe UI"/>
            <family val="2"/>
          </rPr>
          <t>Bei goßen Flächen und/oder mehr gewünschter Porenbetonung langsame Verdünnung nehmen, einfach eintragen, der Wert wird von der mittleren Verdünnung abgezogen</t>
        </r>
      </text>
    </comment>
  </commentList>
</comments>
</file>

<file path=xl/sharedStrings.xml><?xml version="1.0" encoding="utf-8"?>
<sst xmlns="http://schemas.openxmlformats.org/spreadsheetml/2006/main" count="504" uniqueCount="267">
  <si>
    <t>1 Lt.</t>
  </si>
  <si>
    <t>5 Lt.</t>
  </si>
  <si>
    <t xml:space="preserve"> </t>
  </si>
  <si>
    <t>Descriptions</t>
  </si>
  <si>
    <t>Item Number</t>
  </si>
  <si>
    <t>Price per Confection size</t>
  </si>
  <si>
    <t>Red</t>
  </si>
  <si>
    <t>Black</t>
  </si>
  <si>
    <t>Lemon Yellow</t>
  </si>
  <si>
    <t>White</t>
  </si>
  <si>
    <t>INK10P</t>
  </si>
  <si>
    <t>INK11P</t>
  </si>
  <si>
    <t>INK20P</t>
  </si>
  <si>
    <t>INK30P</t>
  </si>
  <si>
    <t>INK40P</t>
  </si>
  <si>
    <t>INK50P</t>
  </si>
  <si>
    <t>INK60P</t>
  </si>
  <si>
    <t>INK80P</t>
  </si>
  <si>
    <t>INK90P</t>
  </si>
  <si>
    <t>INKBP</t>
  </si>
  <si>
    <t>20 Lt.</t>
  </si>
  <si>
    <t>Orange</t>
  </si>
  <si>
    <t>Magenta</t>
  </si>
  <si>
    <t>Blue</t>
  </si>
  <si>
    <t>Green</t>
  </si>
  <si>
    <t>Concentrated Stains</t>
  </si>
  <si>
    <t>Brown</t>
  </si>
  <si>
    <t>INKBUP</t>
  </si>
  <si>
    <t>White Universal</t>
  </si>
  <si>
    <t>Chrome Yellow</t>
  </si>
  <si>
    <t>25 Lt.</t>
  </si>
  <si>
    <t>D1016</t>
  </si>
  <si>
    <t>D2000</t>
  </si>
  <si>
    <t>D1014</t>
  </si>
  <si>
    <t>D1030</t>
  </si>
  <si>
    <t>D1074</t>
  </si>
  <si>
    <t>D1024</t>
  </si>
  <si>
    <t>Rapid 5' at 20°</t>
  </si>
  <si>
    <t>Medium 30-40' at 20°</t>
  </si>
  <si>
    <t>Slow 45-60' at 20°</t>
  </si>
  <si>
    <t>Very Slow 6-12 h at 20°</t>
  </si>
  <si>
    <t>Medium 10-15' at 20°</t>
  </si>
  <si>
    <t xml:space="preserve">SB Thinners </t>
  </si>
  <si>
    <t xml:space="preserve">WB Thinners </t>
  </si>
  <si>
    <t>ACQUAD</t>
  </si>
  <si>
    <t>Vehicles x Spray Appl.</t>
  </si>
  <si>
    <t>VE243</t>
  </si>
  <si>
    <t>SB Uniforming</t>
  </si>
  <si>
    <t>VEA202</t>
  </si>
  <si>
    <t>WB Uniforming</t>
  </si>
  <si>
    <t>BXTP</t>
  </si>
  <si>
    <t>Very Slow 24 h at 20°</t>
  </si>
  <si>
    <t>Vehicles x Wiping Appl.</t>
  </si>
  <si>
    <t>VE259</t>
  </si>
  <si>
    <t>SB for Glaze</t>
  </si>
  <si>
    <t>SB for Pastel Shades</t>
  </si>
  <si>
    <t>BXGLW</t>
  </si>
  <si>
    <t>WB for Glaze</t>
  </si>
  <si>
    <t>VE204</t>
  </si>
  <si>
    <t>SB for Patinas</t>
  </si>
  <si>
    <t>VEA207</t>
  </si>
  <si>
    <t>WB for Patinas</t>
  </si>
  <si>
    <t>VE287</t>
  </si>
  <si>
    <t>D1072</t>
  </si>
  <si>
    <t>VE290</t>
  </si>
  <si>
    <t>SB for Metallic Patinas</t>
  </si>
  <si>
    <t>INK10P40</t>
  </si>
  <si>
    <t>INK10P15</t>
  </si>
  <si>
    <r>
      <t>H</t>
    </r>
    <r>
      <rPr>
        <sz val="11"/>
        <color theme="1"/>
        <rFont val="Calibri"/>
        <family val="2"/>
      </rPr>
      <t>₂O</t>
    </r>
  </si>
  <si>
    <t>demineral.Wasser</t>
  </si>
  <si>
    <t>entmineralisiertes Wasser</t>
  </si>
  <si>
    <t>INK10P5</t>
  </si>
  <si>
    <t>INK10P2</t>
  </si>
  <si>
    <t>INK10PB1005</t>
  </si>
  <si>
    <t>INK10PB1002</t>
  </si>
  <si>
    <t>INK11P40</t>
  </si>
  <si>
    <t>INK11P15</t>
  </si>
  <si>
    <t>INK11PB1005</t>
  </si>
  <si>
    <t>INK11PB1002</t>
  </si>
  <si>
    <t>INK20P40</t>
  </si>
  <si>
    <t>INK20P15</t>
  </si>
  <si>
    <t>INK20P5</t>
  </si>
  <si>
    <t>INK20P2</t>
  </si>
  <si>
    <t>INK20PB1005</t>
  </si>
  <si>
    <t>INK20BP1002</t>
  </si>
  <si>
    <t>INK30P40</t>
  </si>
  <si>
    <t>INK30P15</t>
  </si>
  <si>
    <t>INK30P5</t>
  </si>
  <si>
    <t>INK30P2</t>
  </si>
  <si>
    <t>INK30PB1005</t>
  </si>
  <si>
    <t>INK30PB1002</t>
  </si>
  <si>
    <t>INK40P40</t>
  </si>
  <si>
    <t>INK40P15</t>
  </si>
  <si>
    <t>INK40P5</t>
  </si>
  <si>
    <t>INK40P2</t>
  </si>
  <si>
    <t>INK11P2</t>
  </si>
  <si>
    <t>INK11P5</t>
  </si>
  <si>
    <t>INK40PB1005</t>
  </si>
  <si>
    <t>INK40PB1002</t>
  </si>
  <si>
    <t>INK50P40</t>
  </si>
  <si>
    <t>INK50P15</t>
  </si>
  <si>
    <t>INK50P5</t>
  </si>
  <si>
    <t>INK50P2</t>
  </si>
  <si>
    <t>INK50PB1005</t>
  </si>
  <si>
    <t>INK50PB1002</t>
  </si>
  <si>
    <t>INK60P40</t>
  </si>
  <si>
    <t>INK60P15</t>
  </si>
  <si>
    <t>INK60P5</t>
  </si>
  <si>
    <t>INK60P2</t>
  </si>
  <si>
    <t>INK60PB1005</t>
  </si>
  <si>
    <t>INK60PB1002</t>
  </si>
  <si>
    <t>INK80P40</t>
  </si>
  <si>
    <t>INK80P15</t>
  </si>
  <si>
    <t>INK80P5</t>
  </si>
  <si>
    <t>INK80P2</t>
  </si>
  <si>
    <t>INK80PB1005</t>
  </si>
  <si>
    <t>INK80PB1002</t>
  </si>
  <si>
    <t>INK90P40</t>
  </si>
  <si>
    <t>INK90P15</t>
  </si>
  <si>
    <t>INK90P5</t>
  </si>
  <si>
    <t>INK90P2</t>
  </si>
  <si>
    <t>INK90PB1005</t>
  </si>
  <si>
    <t>INK90PB1002</t>
  </si>
  <si>
    <t>INKBP40</t>
  </si>
  <si>
    <t>INKBP30</t>
  </si>
  <si>
    <t>INKBP20</t>
  </si>
  <si>
    <t>INKBP15</t>
  </si>
  <si>
    <t>INKBP10</t>
  </si>
  <si>
    <t>INKBP5</t>
  </si>
  <si>
    <t>INK12S40</t>
  </si>
  <si>
    <t>INK12S15</t>
  </si>
  <si>
    <t>INK12S5</t>
  </si>
  <si>
    <t>INK12SB1005</t>
  </si>
  <si>
    <t>INK12S2</t>
  </si>
  <si>
    <t>INK12SB1002</t>
  </si>
  <si>
    <t>INK23S40</t>
  </si>
  <si>
    <t>INK23S15</t>
  </si>
  <si>
    <t>INK23S5</t>
  </si>
  <si>
    <t>INK23S2</t>
  </si>
  <si>
    <t>INK23SB1005</t>
  </si>
  <si>
    <t>INK23SB1002</t>
  </si>
  <si>
    <t>INK44S40</t>
  </si>
  <si>
    <t>INK44S15</t>
  </si>
  <si>
    <t>INK44S5</t>
  </si>
  <si>
    <t>INK44S2</t>
  </si>
  <si>
    <t>INK44SB1005</t>
  </si>
  <si>
    <t>INK44SB1002</t>
  </si>
  <si>
    <t>INK47S40</t>
  </si>
  <si>
    <t>INK47S15</t>
  </si>
  <si>
    <t>INK47S5</t>
  </si>
  <si>
    <t>INK47S2</t>
  </si>
  <si>
    <t>INK47SB1005</t>
  </si>
  <si>
    <t>INK47SB1002</t>
  </si>
  <si>
    <t>INK55S40</t>
  </si>
  <si>
    <t>INK55S15</t>
  </si>
  <si>
    <t>INK55S5</t>
  </si>
  <si>
    <t>INK55S2</t>
  </si>
  <si>
    <t>INK55SB1005</t>
  </si>
  <si>
    <t>INK55SB1002</t>
  </si>
  <si>
    <t>INK57S40</t>
  </si>
  <si>
    <t>INK57S15</t>
  </si>
  <si>
    <t>INK57S5</t>
  </si>
  <si>
    <t>INK57S2</t>
  </si>
  <si>
    <t>INK57SB1005</t>
  </si>
  <si>
    <t>INK57SB1002</t>
  </si>
  <si>
    <t>INK 57</t>
  </si>
  <si>
    <t>INK61S40</t>
  </si>
  <si>
    <t>INK61S15</t>
  </si>
  <si>
    <t>INK61S5</t>
  </si>
  <si>
    <t>INK61S2</t>
  </si>
  <si>
    <t>INK61B1005</t>
  </si>
  <si>
    <t>INK61B1002</t>
  </si>
  <si>
    <t>INK 65</t>
  </si>
  <si>
    <t>INK65S40</t>
  </si>
  <si>
    <t>INK65S15</t>
  </si>
  <si>
    <t>INK65S5</t>
  </si>
  <si>
    <t>INK65S2</t>
  </si>
  <si>
    <t>INK65B1005</t>
  </si>
  <si>
    <t>INK65B1002</t>
  </si>
  <si>
    <t>INK66</t>
  </si>
  <si>
    <t>INK66S40</t>
  </si>
  <si>
    <t>INK66S15</t>
  </si>
  <si>
    <t>INK66S5</t>
  </si>
  <si>
    <t>INK66S2</t>
  </si>
  <si>
    <t>INK66B1005</t>
  </si>
  <si>
    <t>INK66B1002</t>
  </si>
  <si>
    <t>INK67</t>
  </si>
  <si>
    <t>INK67S40</t>
  </si>
  <si>
    <t>INK67S15</t>
  </si>
  <si>
    <t>INK67S5</t>
  </si>
  <si>
    <t>INK67S2</t>
  </si>
  <si>
    <t>INK67B1005</t>
  </si>
  <si>
    <t>INK67B1002</t>
  </si>
  <si>
    <t>INK81S40</t>
  </si>
  <si>
    <t>INK81S5</t>
  </si>
  <si>
    <t>INK81S15</t>
  </si>
  <si>
    <t>INK81S2</t>
  </si>
  <si>
    <t>INK81B1005</t>
  </si>
  <si>
    <t>INK81B1002</t>
  </si>
  <si>
    <t>INK 82</t>
  </si>
  <si>
    <t>INK82S40</t>
  </si>
  <si>
    <t>INK82S15</t>
  </si>
  <si>
    <t>INK82S5</t>
  </si>
  <si>
    <t>INK82S2</t>
  </si>
  <si>
    <t>INK82B1005</t>
  </si>
  <si>
    <t>INK82B1002</t>
  </si>
  <si>
    <t>INK 83</t>
  </si>
  <si>
    <t>INK83S40</t>
  </si>
  <si>
    <t>INK83S15</t>
  </si>
  <si>
    <t>INK83S5</t>
  </si>
  <si>
    <t>INK83S2</t>
  </si>
  <si>
    <t>INK83B1005</t>
  </si>
  <si>
    <t>INK83B1002</t>
  </si>
  <si>
    <t>INK 86</t>
  </si>
  <si>
    <t>INK86S40</t>
  </si>
  <si>
    <t>INK86S15</t>
  </si>
  <si>
    <t>INK86S5</t>
  </si>
  <si>
    <t>INK86S2</t>
  </si>
  <si>
    <t>INK86B1005</t>
  </si>
  <si>
    <t>INK86B1002</t>
  </si>
  <si>
    <t>INK 88</t>
  </si>
  <si>
    <t>INK88S40</t>
  </si>
  <si>
    <t>INK88S15</t>
  </si>
  <si>
    <t>INK88S5</t>
  </si>
  <si>
    <t>INK88S2</t>
  </si>
  <si>
    <t>INK88B1005</t>
  </si>
  <si>
    <t>INK88B1002</t>
  </si>
  <si>
    <t>INK 10 - Colori Primari - Grundfarbtöne                                                                        INK 11</t>
  </si>
  <si>
    <t>INK 11</t>
  </si>
  <si>
    <t>Farbtöne lt.Tintometric Klappkarte</t>
  </si>
  <si>
    <t>ES4001</t>
  </si>
  <si>
    <t>AS4001</t>
  </si>
  <si>
    <t>S0014</t>
  </si>
  <si>
    <t>XT4000</t>
  </si>
  <si>
    <t>Gelb - Lemon Yellow</t>
  </si>
  <si>
    <t>Chromgelb - Chrome Yellow</t>
  </si>
  <si>
    <t>Schwarz - Black - Noir</t>
  </si>
  <si>
    <t>Braun - Brown - Brun</t>
  </si>
  <si>
    <t>Grün - Green - Verde</t>
  </si>
  <si>
    <t>Blau - Blue - Bleu</t>
  </si>
  <si>
    <t xml:space="preserve">Magenta - </t>
  </si>
  <si>
    <t>Rot - Red - Rouge</t>
  </si>
  <si>
    <t>Weiß -White (SB)</t>
  </si>
  <si>
    <t>Weiß - White (WB)</t>
  </si>
  <si>
    <t>XT4072</t>
  </si>
  <si>
    <r>
      <t xml:space="preserve">langsame Verdünnung </t>
    </r>
    <r>
      <rPr>
        <sz val="11"/>
        <color theme="1"/>
        <rFont val="Calibri"/>
        <family val="2"/>
      </rPr>
      <t>≤10%</t>
    </r>
  </si>
  <si>
    <t>INK 12 - Mischfarbtöne</t>
  </si>
  <si>
    <t>INK 20 - Grundfarbton</t>
  </si>
  <si>
    <t>INK 23 - Mischfarbton</t>
  </si>
  <si>
    <t xml:space="preserve">INK 30 - Grundfarbtöne                                                                      INK 40                                                                                                                                  </t>
  </si>
  <si>
    <t>INK 44 - Mischfarbtöne                                                                     INK 47</t>
  </si>
  <si>
    <t>INK 50 - Grundfarbton</t>
  </si>
  <si>
    <t>INK 55 - Mischfarbtöne</t>
  </si>
  <si>
    <t>INK 60 - Grundfarbton</t>
  </si>
  <si>
    <t>INK 61 - Mischfarbtöne</t>
  </si>
  <si>
    <t>INK 80 - Grundfarbton</t>
  </si>
  <si>
    <t>INK 81 - Mischfarbtöne</t>
  </si>
  <si>
    <t>INK 90 - Grundfarbtöne</t>
  </si>
  <si>
    <t>Weiß - White (SB)</t>
  </si>
  <si>
    <t>SB-Beizenbinder</t>
  </si>
  <si>
    <t>WB-Beizenbinder</t>
  </si>
  <si>
    <t>mittlere Verdünnung</t>
  </si>
  <si>
    <t>XT4074</t>
  </si>
  <si>
    <t>langsame Verdünnung</t>
  </si>
  <si>
    <t>Lösemittel-Beize</t>
  </si>
  <si>
    <t>Wasserbeize</t>
  </si>
  <si>
    <r>
      <t>Hinweis:</t>
    </r>
    <r>
      <rPr>
        <sz val="16"/>
        <color rgb="FFFF0000"/>
        <rFont val="Ebrima"/>
      </rPr>
      <t xml:space="preserve"> Die nachfolgenden Angaben dienen lediglich als Empfehlung und stellen keine exakte Anleitung dar. Je nach Holzuntergrund kann die Farbwirkung leicht variieren.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</si>
</sst>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&quot;€&quot;\ #,##0.00"/>
    <numFmt numFmtId="166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14"/>
      <color theme="1"/>
      <name val="Arial Black"/>
      <family val="2"/>
    </font>
    <font>
      <sz val="11"/>
      <color rgb="FFFFFF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8"/>
      <name val="Calibri"/>
      <family val="2"/>
      <scheme val="minor"/>
    </font>
    <font>
      <b/>
      <sz val="16"/>
      <color rgb="FFFF0000"/>
      <name val="Ebrima"/>
    </font>
    <font>
      <sz val="16"/>
      <color rgb="FFFF0000"/>
      <name val="Ebrima"/>
    </font>
  </fonts>
  <fills count="15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ECE"/>
        <bgColor indexed="64"/>
      </patternFill>
    </fill>
    <fill>
      <patternFill patternType="solid">
        <fgColor rgb="FFFF8205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A953"/>
        <bgColor indexed="64"/>
      </patternFill>
    </fill>
    <fill>
      <patternFill patternType="solid">
        <fgColor rgb="FFFFF9E7"/>
        <bgColor indexed="64"/>
      </patternFill>
    </fill>
    <fill>
      <patternFill patternType="solid">
        <fgColor rgb="FFF9EDB9"/>
        <bgColor indexed="64"/>
      </patternFill>
    </fill>
    <fill>
      <patternFill patternType="solid">
        <fgColor rgb="FFFCF6D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22A20"/>
        <bgColor indexed="64"/>
      </patternFill>
    </fill>
    <fill>
      <patternFill patternType="solid">
        <fgColor rgb="FFDF5429"/>
        <bgColor indexed="64"/>
      </patternFill>
    </fill>
    <fill>
      <patternFill patternType="solid">
        <fgColor rgb="FFE67754"/>
        <bgColor indexed="64"/>
      </patternFill>
    </fill>
    <fill>
      <patternFill patternType="solid">
        <fgColor rgb="FFF0AD98"/>
        <bgColor indexed="64"/>
      </patternFill>
    </fill>
    <fill>
      <patternFill patternType="solid">
        <fgColor rgb="FFF7D1C5"/>
        <bgColor indexed="64"/>
      </patternFill>
    </fill>
    <fill>
      <patternFill patternType="solid">
        <fgColor rgb="FFFBEAE5"/>
        <bgColor indexed="64"/>
      </patternFill>
    </fill>
    <fill>
      <patternFill patternType="solid">
        <fgColor rgb="FF8F191C"/>
        <bgColor indexed="64"/>
      </patternFill>
    </fill>
    <fill>
      <patternFill patternType="solid">
        <fgColor rgb="FFC02226"/>
        <bgColor indexed="64"/>
      </patternFill>
    </fill>
    <fill>
      <patternFill patternType="solid">
        <fgColor rgb="FFE77578"/>
        <bgColor indexed="64"/>
      </patternFill>
    </fill>
    <fill>
      <patternFill patternType="solid">
        <fgColor rgb="FFEFA3A5"/>
        <bgColor indexed="64"/>
      </patternFill>
    </fill>
    <fill>
      <patternFill patternType="solid">
        <fgColor rgb="FFF4C2C3"/>
        <bgColor indexed="64"/>
      </patternFill>
    </fill>
    <fill>
      <patternFill patternType="solid">
        <fgColor rgb="FFF7D1D2"/>
        <bgColor indexed="64"/>
      </patternFill>
    </fill>
    <fill>
      <patternFill patternType="solid">
        <fgColor rgb="FFC80051"/>
        <bgColor indexed="64"/>
      </patternFill>
    </fill>
    <fill>
      <patternFill patternType="solid">
        <fgColor rgb="FFFF056A"/>
        <bgColor indexed="64"/>
      </patternFill>
    </fill>
    <fill>
      <patternFill patternType="solid">
        <fgColor rgb="FFFF3F8D"/>
        <bgColor indexed="64"/>
      </patternFill>
    </fill>
    <fill>
      <patternFill patternType="solid">
        <fgColor rgb="FFFF81B4"/>
        <bgColor indexed="64"/>
      </patternFill>
    </fill>
    <fill>
      <patternFill patternType="solid">
        <fgColor rgb="FFFFBE7D"/>
        <bgColor indexed="64"/>
      </patternFill>
    </fill>
    <fill>
      <patternFill patternType="solid">
        <fgColor rgb="FFFFB3D2"/>
        <bgColor indexed="64"/>
      </patternFill>
    </fill>
    <fill>
      <patternFill patternType="solid">
        <fgColor rgb="FFFFD5E6"/>
        <bgColor indexed="64"/>
      </patternFill>
    </fill>
    <fill>
      <patternFill patternType="solid">
        <fgColor rgb="FF052AB3"/>
        <bgColor indexed="64"/>
      </patternFill>
    </fill>
    <fill>
      <patternFill patternType="solid">
        <fgColor rgb="FF2F5AF9"/>
        <bgColor indexed="64"/>
      </patternFill>
    </fill>
    <fill>
      <patternFill patternType="solid">
        <fgColor rgb="FF6D8BFB"/>
        <bgColor indexed="64"/>
      </patternFill>
    </fill>
    <fill>
      <patternFill patternType="solid">
        <fgColor rgb="FFADBEFD"/>
        <bgColor indexed="64"/>
      </patternFill>
    </fill>
    <fill>
      <patternFill patternType="solid">
        <fgColor rgb="FFD2DBFE"/>
        <bgColor indexed="64"/>
      </patternFill>
    </fill>
    <fill>
      <patternFill patternType="solid">
        <fgColor rgb="FFE6EBFE"/>
        <bgColor indexed="64"/>
      </patternFill>
    </fill>
    <fill>
      <patternFill patternType="solid">
        <fgColor rgb="FF1D693C"/>
        <bgColor indexed="64"/>
      </patternFill>
    </fill>
    <fill>
      <patternFill patternType="solid">
        <fgColor rgb="FF379335"/>
        <bgColor indexed="64"/>
      </patternFill>
    </fill>
    <fill>
      <patternFill patternType="solid">
        <fgColor rgb="FF73D26C"/>
        <bgColor indexed="64"/>
      </patternFill>
    </fill>
    <fill>
      <patternFill patternType="solid">
        <fgColor rgb="FFA1E09C"/>
        <bgColor indexed="64"/>
      </patternFill>
    </fill>
    <fill>
      <patternFill patternType="solid">
        <fgColor rgb="FFCFEFCD"/>
        <bgColor indexed="64"/>
      </patternFill>
    </fill>
    <fill>
      <patternFill patternType="solid">
        <fgColor rgb="FFE6F7E5"/>
        <bgColor indexed="64"/>
      </patternFill>
    </fill>
    <fill>
      <patternFill patternType="solid">
        <fgColor rgb="FF8B6925"/>
        <bgColor indexed="64"/>
      </patternFill>
    </fill>
    <fill>
      <patternFill patternType="solid">
        <fgColor rgb="FF64481A"/>
        <bgColor indexed="64"/>
      </patternFill>
    </fill>
    <fill>
      <patternFill patternType="solid">
        <fgColor rgb="FF4F3D19"/>
        <bgColor indexed="64"/>
      </patternFill>
    </fill>
    <fill>
      <patternFill patternType="solid">
        <fgColor rgb="FFC18F53"/>
        <bgColor indexed="64"/>
      </patternFill>
    </fill>
    <fill>
      <patternFill patternType="solid">
        <fgColor rgb="FFDEC3A2"/>
        <bgColor indexed="64"/>
      </patternFill>
    </fill>
    <fill>
      <patternFill patternType="solid">
        <fgColor rgb="FFEDDECB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585858"/>
        <bgColor indexed="64"/>
      </patternFill>
    </fill>
    <fill>
      <patternFill patternType="solid">
        <fgColor rgb="FF737373"/>
        <bgColor indexed="64"/>
      </patternFill>
    </fill>
    <fill>
      <patternFill patternType="solid">
        <fgColor rgb="FF8E8E8E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8A571A"/>
        <bgColor indexed="64"/>
      </patternFill>
    </fill>
    <fill>
      <patternFill patternType="solid">
        <fgColor rgb="FFD99037"/>
        <bgColor indexed="64"/>
      </patternFill>
    </fill>
    <fill>
      <patternFill patternType="solid">
        <fgColor rgb="FFE3AD6B"/>
        <bgColor indexed="64"/>
      </patternFill>
    </fill>
    <fill>
      <patternFill patternType="solid">
        <fgColor rgb="FFF1D6B5"/>
        <bgColor indexed="64"/>
      </patternFill>
    </fill>
    <fill>
      <patternFill patternType="solid">
        <fgColor rgb="FFE8BB84"/>
        <bgColor indexed="64"/>
      </patternFill>
    </fill>
    <fill>
      <patternFill patternType="solid">
        <fgColor rgb="FFFAEFE2"/>
        <bgColor indexed="64"/>
      </patternFill>
    </fill>
    <fill>
      <patternFill patternType="solid">
        <fgColor rgb="FF893D1B"/>
        <bgColor indexed="64"/>
      </patternFill>
    </fill>
    <fill>
      <patternFill patternType="solid">
        <fgColor rgb="FFA44920"/>
        <bgColor indexed="64"/>
      </patternFill>
    </fill>
    <fill>
      <patternFill patternType="solid">
        <fgColor rgb="FFD86734"/>
        <bgColor indexed="64"/>
      </patternFill>
    </fill>
    <fill>
      <patternFill patternType="solid">
        <fgColor rgb="FFE18B65"/>
        <bgColor indexed="64"/>
      </patternFill>
    </fill>
    <fill>
      <patternFill patternType="solid">
        <fgColor rgb="FFF6DDD2"/>
        <bgColor indexed="64"/>
      </patternFill>
    </fill>
    <fill>
      <patternFill patternType="solid">
        <fgColor rgb="FFFDF7F5"/>
        <bgColor indexed="64"/>
      </patternFill>
    </fill>
    <fill>
      <patternFill patternType="solid">
        <fgColor rgb="FF84543C"/>
        <bgColor indexed="64"/>
      </patternFill>
    </fill>
    <fill>
      <patternFill patternType="solid">
        <fgColor rgb="FF65452D"/>
        <bgColor indexed="64"/>
      </patternFill>
    </fill>
    <fill>
      <patternFill patternType="solid">
        <fgColor rgb="FFB07050"/>
        <bgColor indexed="64"/>
      </patternFill>
    </fill>
    <fill>
      <patternFill patternType="solid">
        <fgColor rgb="FFC79A83"/>
        <bgColor indexed="64"/>
      </patternFill>
    </fill>
    <fill>
      <patternFill patternType="solid">
        <fgColor rgb="FFDBBEAF"/>
        <bgColor indexed="64"/>
      </patternFill>
    </fill>
    <fill>
      <patternFill patternType="solid">
        <fgColor rgb="FFE4C7C2"/>
        <bgColor indexed="64"/>
      </patternFill>
    </fill>
    <fill>
      <patternFill patternType="solid">
        <fgColor rgb="FF9A2AA6"/>
        <bgColor indexed="64"/>
      </patternFill>
    </fill>
    <fill>
      <patternFill patternType="solid">
        <fgColor rgb="FF46344E"/>
        <bgColor indexed="64"/>
      </patternFill>
    </fill>
    <fill>
      <patternFill patternType="solid">
        <fgColor rgb="FF5A4365"/>
        <bgColor indexed="64"/>
      </patternFill>
    </fill>
    <fill>
      <patternFill patternType="solid">
        <fgColor rgb="FF7C68A0"/>
        <bgColor indexed="64"/>
      </patternFill>
    </fill>
    <fill>
      <patternFill patternType="solid">
        <fgColor rgb="FF9787B3"/>
        <bgColor indexed="64"/>
      </patternFill>
    </fill>
    <fill>
      <patternFill patternType="solid">
        <fgColor rgb="FFDCD7E5"/>
        <bgColor indexed="64"/>
      </patternFill>
    </fill>
    <fill>
      <patternFill patternType="solid">
        <fgColor rgb="FFEDEAF2"/>
        <bgColor indexed="64"/>
      </patternFill>
    </fill>
    <fill>
      <patternFill patternType="solid">
        <fgColor rgb="FF7390AD"/>
        <bgColor indexed="64"/>
      </patternFill>
    </fill>
    <fill>
      <patternFill patternType="solid">
        <fgColor rgb="FF6FA1B1"/>
        <bgColor indexed="64"/>
      </patternFill>
    </fill>
    <fill>
      <patternFill patternType="solid">
        <fgColor rgb="FF3B4F63"/>
        <bgColor indexed="64"/>
      </patternFill>
    </fill>
    <fill>
      <patternFill patternType="solid">
        <fgColor rgb="FF567390"/>
        <bgColor indexed="64"/>
      </patternFill>
    </fill>
    <fill>
      <patternFill patternType="solid">
        <fgColor rgb="FF385370"/>
        <bgColor indexed="64"/>
      </patternFill>
    </fill>
    <fill>
      <patternFill patternType="solid">
        <fgColor rgb="FF283952"/>
        <bgColor indexed="64"/>
      </patternFill>
    </fill>
    <fill>
      <patternFill patternType="solid">
        <fgColor rgb="FF558385"/>
        <bgColor indexed="64"/>
      </patternFill>
    </fill>
    <fill>
      <patternFill patternType="solid">
        <fgColor rgb="FF85AFB1"/>
        <bgColor indexed="64"/>
      </patternFill>
    </fill>
    <fill>
      <patternFill patternType="solid">
        <fgColor rgb="FFD4E3E4"/>
        <bgColor indexed="64"/>
      </patternFill>
    </fill>
    <fill>
      <patternFill patternType="solid">
        <fgColor rgb="FFE2E6D2"/>
        <bgColor indexed="64"/>
      </patternFill>
    </fill>
    <fill>
      <patternFill patternType="solid">
        <fgColor rgb="FFE8EACE"/>
        <bgColor indexed="64"/>
      </patternFill>
    </fill>
    <fill>
      <patternFill patternType="solid">
        <fgColor rgb="FFDCE8EC"/>
        <bgColor indexed="64"/>
      </patternFill>
    </fill>
    <fill>
      <patternFill patternType="solid">
        <fgColor rgb="FF567642"/>
        <bgColor indexed="64"/>
      </patternFill>
    </fill>
    <fill>
      <patternFill patternType="solid">
        <fgColor rgb="FF828E2A"/>
        <bgColor indexed="64"/>
      </patternFill>
    </fill>
    <fill>
      <patternFill patternType="solid">
        <fgColor rgb="FF9AB224"/>
        <bgColor indexed="64"/>
      </patternFill>
    </fill>
    <fill>
      <patternFill patternType="solid">
        <fgColor rgb="FFDBEA16"/>
        <bgColor indexed="64"/>
      </patternFill>
    </fill>
    <fill>
      <patternFill patternType="solid">
        <fgColor rgb="FFEEF58F"/>
        <bgColor indexed="64"/>
      </patternFill>
    </fill>
    <fill>
      <patternFill patternType="solid">
        <fgColor rgb="FFF8F5B2"/>
        <bgColor indexed="64"/>
      </patternFill>
    </fill>
    <fill>
      <patternFill patternType="solid">
        <fgColor rgb="FF1B8775"/>
        <bgColor indexed="64"/>
      </patternFill>
    </fill>
    <fill>
      <patternFill patternType="solid">
        <fgColor rgb="FF21A38D"/>
        <bgColor indexed="64"/>
      </patternFill>
    </fill>
    <fill>
      <patternFill patternType="solid">
        <fgColor rgb="FF26BCA3"/>
        <bgColor indexed="64"/>
      </patternFill>
    </fill>
    <fill>
      <patternFill patternType="solid">
        <fgColor rgb="FF9AEAAB"/>
        <bgColor indexed="64"/>
      </patternFill>
    </fill>
    <fill>
      <patternFill patternType="solid">
        <fgColor rgb="FFD9F7DF"/>
        <bgColor indexed="64"/>
      </patternFill>
    </fill>
    <fill>
      <patternFill patternType="solid">
        <fgColor rgb="FFF2FCF4"/>
        <bgColor indexed="64"/>
      </patternFill>
    </fill>
    <fill>
      <patternFill patternType="solid">
        <fgColor rgb="FF6B540B"/>
        <bgColor indexed="64"/>
      </patternFill>
    </fill>
    <fill>
      <patternFill patternType="solid">
        <fgColor rgb="FFBC9414"/>
        <bgColor indexed="64"/>
      </patternFill>
    </fill>
    <fill>
      <patternFill patternType="solid">
        <fgColor rgb="FFDEAF18"/>
        <bgColor indexed="64"/>
      </patternFill>
    </fill>
    <fill>
      <patternFill patternType="solid">
        <fgColor rgb="FFEDCA59"/>
        <bgColor indexed="64"/>
      </patternFill>
    </fill>
    <fill>
      <patternFill patternType="solid">
        <fgColor rgb="FFF5E2A5"/>
        <bgColor indexed="64"/>
      </patternFill>
    </fill>
    <fill>
      <patternFill patternType="solid">
        <fgColor rgb="FFF9EECB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52524C"/>
        <bgColor indexed="64"/>
      </patternFill>
    </fill>
    <fill>
      <patternFill patternType="solid">
        <fgColor rgb="FF6D6D65"/>
        <bgColor indexed="64"/>
      </patternFill>
    </fill>
    <fill>
      <patternFill patternType="solid">
        <fgColor rgb="FF9DA07C"/>
        <bgColor indexed="64"/>
      </patternFill>
    </fill>
    <fill>
      <patternFill patternType="solid">
        <fgColor rgb="FFC1C3AD"/>
        <bgColor indexed="64"/>
      </patternFill>
    </fill>
    <fill>
      <patternFill patternType="solid">
        <fgColor rgb="FFE6E7DD"/>
        <bgColor indexed="64"/>
      </patternFill>
    </fill>
    <fill>
      <patternFill patternType="solid">
        <fgColor rgb="FF745600"/>
        <bgColor indexed="64"/>
      </patternFill>
    </fill>
    <fill>
      <patternFill patternType="solid">
        <fgColor rgb="FFDEA400"/>
        <bgColor indexed="64"/>
      </patternFill>
    </fill>
    <fill>
      <patternFill patternType="solid">
        <fgColor rgb="FFF6B600"/>
        <bgColor indexed="64"/>
      </patternFill>
    </fill>
    <fill>
      <patternFill patternType="solid">
        <fgColor rgb="FFFFD869"/>
        <bgColor indexed="64"/>
      </patternFill>
    </fill>
    <fill>
      <patternFill patternType="solid">
        <fgColor rgb="FFFFE8A7"/>
        <bgColor indexed="64"/>
      </patternFill>
    </fill>
    <fill>
      <patternFill patternType="solid">
        <fgColor rgb="FFFFF6DD"/>
        <bgColor indexed="64"/>
      </patternFill>
    </fill>
    <fill>
      <patternFill patternType="solid">
        <fgColor rgb="FF872D2D"/>
        <bgColor indexed="64"/>
      </patternFill>
    </fill>
    <fill>
      <patternFill patternType="solid">
        <fgColor rgb="FF99482F"/>
        <bgColor indexed="64"/>
      </patternFill>
    </fill>
    <fill>
      <patternFill patternType="solid">
        <fgColor rgb="FFCB7235"/>
        <bgColor indexed="64"/>
      </patternFill>
    </fill>
    <fill>
      <patternFill patternType="solid">
        <fgColor rgb="FFDFA781"/>
        <bgColor indexed="64"/>
      </patternFill>
    </fill>
    <fill>
      <patternFill patternType="solid">
        <fgColor rgb="FFEAC5AC"/>
        <bgColor indexed="64"/>
      </patternFill>
    </fill>
    <fill>
      <patternFill patternType="solid">
        <fgColor rgb="FFF4E1D4"/>
        <bgColor indexed="64"/>
      </patternFill>
    </fill>
    <fill>
      <patternFill patternType="solid">
        <fgColor rgb="FF6A310A"/>
        <bgColor indexed="64"/>
      </patternFill>
    </fill>
    <fill>
      <patternFill patternType="solid">
        <fgColor rgb="FF9A470E"/>
        <bgColor indexed="64"/>
      </patternFill>
    </fill>
    <fill>
      <patternFill patternType="solid">
        <fgColor rgb="FFBB5611"/>
        <bgColor indexed="64"/>
      </patternFill>
    </fill>
    <fill>
      <patternFill patternType="solid">
        <fgColor rgb="FFF18555"/>
        <bgColor indexed="64"/>
      </patternFill>
    </fill>
    <fill>
      <patternFill patternType="solid">
        <fgColor rgb="FFF7B79B"/>
        <bgColor indexed="64"/>
      </patternFill>
    </fill>
    <fill>
      <patternFill patternType="solid">
        <fgColor rgb="FFFAD3C2"/>
        <bgColor indexed="64"/>
      </patternFill>
    </fill>
    <fill>
      <patternFill patternType="solid">
        <fgColor rgb="FF464300"/>
        <bgColor indexed="64"/>
      </patternFill>
    </fill>
    <fill>
      <patternFill patternType="solid">
        <fgColor rgb="FF686300"/>
        <bgColor indexed="64"/>
      </patternFill>
    </fill>
    <fill>
      <patternFill patternType="solid">
        <fgColor rgb="FFA48500"/>
        <bgColor indexed="64"/>
      </patternFill>
    </fill>
    <fill>
      <patternFill patternType="solid">
        <fgColor rgb="FFE6CB00"/>
        <bgColor indexed="64"/>
      </patternFill>
    </fill>
    <fill>
      <patternFill patternType="solid">
        <fgColor rgb="FFFFD9A7"/>
        <bgColor indexed="64"/>
      </patternFill>
    </fill>
    <fill>
      <patternFill patternType="solid">
        <fgColor rgb="FFFFEBD1"/>
        <bgColor indexed="64"/>
      </patternFill>
    </fill>
    <fill>
      <patternFill patternType="solid">
        <fgColor rgb="FF805800"/>
        <bgColor indexed="64"/>
      </patternFill>
    </fill>
    <fill>
      <patternFill patternType="solid">
        <fgColor rgb="FFAC7700"/>
        <bgColor indexed="64"/>
      </patternFill>
    </fill>
    <fill>
      <patternFill patternType="solid">
        <fgColor rgb="FFD09000"/>
        <bgColor indexed="64"/>
      </patternFill>
    </fill>
    <fill>
      <patternFill patternType="solid">
        <fgColor rgb="FFFFC033"/>
        <bgColor indexed="64"/>
      </patternFill>
    </fill>
    <fill>
      <patternFill patternType="solid">
        <fgColor rgb="FFFFE5AB"/>
        <bgColor indexed="64"/>
      </patternFill>
    </fill>
    <fill>
      <patternFill patternType="solid">
        <fgColor rgb="FFFFF0CD"/>
        <bgColor indexed="64"/>
      </patternFill>
    </fill>
    <fill>
      <patternFill patternType="solid">
        <fgColor rgb="FFF56A0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35">
    <xf numFmtId="0" fontId="0" fillId="0" borderId="0" xfId="0"/>
    <xf numFmtId="165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164" fontId="0" fillId="0" borderId="0" xfId="1" applyFont="1" applyAlignment="1">
      <alignment horizontal="center"/>
    </xf>
    <xf numFmtId="164" fontId="0" fillId="0" borderId="0" xfId="1" applyFont="1" applyAlignment="1">
      <alignment horizontal="left" vertical="center"/>
    </xf>
    <xf numFmtId="164" fontId="0" fillId="3" borderId="0" xfId="1" applyFont="1" applyFill="1" applyAlignment="1">
      <alignment horizontal="center"/>
    </xf>
    <xf numFmtId="164" fontId="0" fillId="4" borderId="0" xfId="1" applyFont="1" applyFill="1" applyAlignment="1">
      <alignment horizontal="center"/>
    </xf>
    <xf numFmtId="164" fontId="0" fillId="5" borderId="0" xfId="1" applyFont="1" applyFill="1" applyAlignment="1">
      <alignment horizontal="center"/>
    </xf>
    <xf numFmtId="164" fontId="0" fillId="6" borderId="0" xfId="1" applyFont="1" applyFill="1" applyAlignment="1">
      <alignment horizontal="center"/>
    </xf>
    <xf numFmtId="0" fontId="0" fillId="0" borderId="1" xfId="0" applyBorder="1"/>
    <xf numFmtId="164" fontId="0" fillId="0" borderId="1" xfId="1" applyFont="1" applyBorder="1" applyAlignment="1">
      <alignment horizontal="center"/>
    </xf>
    <xf numFmtId="164" fontId="0" fillId="7" borderId="0" xfId="1" applyFont="1" applyFill="1" applyAlignment="1">
      <alignment horizontal="center"/>
    </xf>
    <xf numFmtId="164" fontId="0" fillId="8" borderId="0" xfId="1" applyFont="1" applyFill="1" applyAlignment="1">
      <alignment horizontal="center"/>
    </xf>
    <xf numFmtId="164" fontId="0" fillId="9" borderId="0" xfId="1" applyFont="1" applyFill="1" applyAlignment="1">
      <alignment horizontal="center"/>
    </xf>
    <xf numFmtId="164" fontId="0" fillId="10" borderId="0" xfId="1" applyFont="1" applyFill="1" applyAlignment="1">
      <alignment horizontal="center"/>
    </xf>
    <xf numFmtId="164" fontId="0" fillId="11" borderId="0" xfId="1" applyFont="1" applyFill="1" applyAlignment="1">
      <alignment horizontal="center"/>
    </xf>
    <xf numFmtId="164" fontId="0" fillId="12" borderId="0" xfId="1" applyFont="1" applyFill="1" applyAlignment="1">
      <alignment horizontal="center"/>
    </xf>
    <xf numFmtId="0" fontId="0" fillId="13" borderId="0" xfId="0" applyFill="1"/>
    <xf numFmtId="0" fontId="0" fillId="14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3" fillId="20" borderId="0" xfId="0" applyFont="1" applyFill="1"/>
    <xf numFmtId="164" fontId="0" fillId="23" borderId="0" xfId="1" applyFont="1" applyFill="1" applyAlignment="1">
      <alignment horizontal="center"/>
    </xf>
    <xf numFmtId="164" fontId="0" fillId="24" borderId="0" xfId="1" applyFont="1" applyFill="1" applyAlignment="1">
      <alignment horizontal="center"/>
    </xf>
    <xf numFmtId="164" fontId="0" fillId="25" borderId="0" xfId="1" applyFont="1" applyFill="1" applyAlignment="1">
      <alignment horizontal="center"/>
    </xf>
    <xf numFmtId="164" fontId="0" fillId="26" borderId="0" xfId="1" applyFont="1" applyFill="1" applyAlignment="1">
      <alignment horizontal="center"/>
    </xf>
    <xf numFmtId="164" fontId="0" fillId="29" borderId="0" xfId="1" applyFont="1" applyFill="1" applyAlignment="1">
      <alignment horizontal="center"/>
    </xf>
    <xf numFmtId="164" fontId="0" fillId="30" borderId="0" xfId="1" applyFont="1" applyFill="1" applyAlignment="1">
      <alignment horizontal="center"/>
    </xf>
    <xf numFmtId="164" fontId="0" fillId="31" borderId="0" xfId="1" applyFont="1" applyFill="1" applyAlignment="1">
      <alignment horizontal="center"/>
    </xf>
    <xf numFmtId="164" fontId="0" fillId="32" borderId="0" xfId="1" applyFont="1" applyFill="1" applyAlignment="1">
      <alignment horizontal="center"/>
    </xf>
    <xf numFmtId="164" fontId="0" fillId="35" borderId="0" xfId="1" applyFont="1" applyFill="1" applyAlignment="1">
      <alignment horizontal="center"/>
    </xf>
    <xf numFmtId="164" fontId="0" fillId="36" borderId="0" xfId="1" applyFont="1" applyFill="1" applyAlignment="1">
      <alignment horizontal="center"/>
    </xf>
    <xf numFmtId="164" fontId="0" fillId="37" borderId="0" xfId="1" applyFont="1" applyFill="1" applyAlignment="1">
      <alignment horizontal="center"/>
    </xf>
    <xf numFmtId="164" fontId="0" fillId="38" borderId="0" xfId="1" applyFont="1" applyFill="1" applyAlignment="1">
      <alignment horizontal="center"/>
    </xf>
    <xf numFmtId="164" fontId="0" fillId="39" borderId="0" xfId="1" applyFont="1" applyFill="1" applyAlignment="1">
      <alignment horizontal="center"/>
    </xf>
    <xf numFmtId="164" fontId="4" fillId="40" borderId="0" xfId="1" applyFont="1" applyFill="1" applyAlignment="1">
      <alignment horizontal="center"/>
    </xf>
    <xf numFmtId="164" fontId="4" fillId="27" borderId="0" xfId="1" applyFont="1" applyFill="1" applyAlignment="1">
      <alignment horizontal="center"/>
    </xf>
    <xf numFmtId="164" fontId="4" fillId="21" borderId="0" xfId="1" applyFont="1" applyFill="1" applyAlignment="1">
      <alignment horizontal="center"/>
    </xf>
    <xf numFmtId="164" fontId="4" fillId="33" borderId="0" xfId="1" applyFont="1" applyFill="1" applyAlignment="1">
      <alignment horizontal="center"/>
    </xf>
    <xf numFmtId="164" fontId="0" fillId="42" borderId="0" xfId="1" applyFont="1" applyFill="1" applyAlignment="1">
      <alignment horizontal="center"/>
    </xf>
    <xf numFmtId="164" fontId="0" fillId="43" borderId="0" xfId="1" applyFont="1" applyFill="1" applyAlignment="1">
      <alignment horizontal="center"/>
    </xf>
    <xf numFmtId="164" fontId="0" fillId="44" borderId="0" xfId="1" applyFont="1" applyFill="1" applyAlignment="1">
      <alignment horizontal="center"/>
    </xf>
    <xf numFmtId="164" fontId="0" fillId="45" borderId="0" xfId="1" applyFont="1" applyFill="1" applyAlignment="1">
      <alignment horizontal="center"/>
    </xf>
    <xf numFmtId="164" fontId="4" fillId="46" borderId="0" xfId="1" applyFont="1" applyFill="1" applyAlignment="1">
      <alignment horizontal="center"/>
    </xf>
    <xf numFmtId="164" fontId="0" fillId="48" borderId="0" xfId="1" applyFont="1" applyFill="1" applyAlignment="1">
      <alignment horizontal="center"/>
    </xf>
    <xf numFmtId="164" fontId="0" fillId="49" borderId="0" xfId="1" applyFont="1" applyFill="1" applyAlignment="1">
      <alignment horizontal="center"/>
    </xf>
    <xf numFmtId="164" fontId="0" fillId="50" borderId="0" xfId="1" applyFont="1" applyFill="1" applyAlignment="1">
      <alignment horizontal="center"/>
    </xf>
    <xf numFmtId="164" fontId="0" fillId="51" borderId="0" xfId="1" applyFont="1" applyFill="1" applyAlignment="1">
      <alignment horizontal="center"/>
    </xf>
    <xf numFmtId="164" fontId="4" fillId="53" borderId="0" xfId="1" applyFont="1" applyFill="1" applyAlignment="1">
      <alignment horizontal="center"/>
    </xf>
    <xf numFmtId="164" fontId="4" fillId="54" borderId="0" xfId="1" applyFont="1" applyFill="1" applyAlignment="1">
      <alignment horizontal="center"/>
    </xf>
    <xf numFmtId="164" fontId="0" fillId="55" borderId="0" xfId="1" applyFont="1" applyFill="1" applyAlignment="1">
      <alignment horizontal="center"/>
    </xf>
    <xf numFmtId="164" fontId="0" fillId="56" borderId="0" xfId="1" applyFont="1" applyFill="1" applyAlignment="1">
      <alignment horizontal="center"/>
    </xf>
    <xf numFmtId="164" fontId="0" fillId="57" borderId="0" xfId="1" applyFont="1" applyFill="1" applyAlignment="1">
      <alignment horizontal="center"/>
    </xf>
    <xf numFmtId="164" fontId="4" fillId="58" borderId="0" xfId="1" applyFont="1" applyFill="1" applyAlignment="1">
      <alignment horizontal="center"/>
    </xf>
    <xf numFmtId="164" fontId="4" fillId="59" borderId="0" xfId="1" applyFont="1" applyFill="1" applyAlignment="1">
      <alignment horizontal="center"/>
    </xf>
    <xf numFmtId="164" fontId="4" fillId="60" borderId="0" xfId="1" applyFont="1" applyFill="1" applyAlignment="1">
      <alignment horizontal="center"/>
    </xf>
    <xf numFmtId="164" fontId="0" fillId="61" borderId="0" xfId="1" applyFont="1" applyFill="1" applyAlignment="1">
      <alignment horizontal="center"/>
    </xf>
    <xf numFmtId="164" fontId="0" fillId="62" borderId="0" xfId="1" applyFont="1" applyFill="1" applyAlignment="1">
      <alignment horizontal="center"/>
    </xf>
    <xf numFmtId="164" fontId="0" fillId="63" borderId="0" xfId="1" applyFont="1" applyFill="1" applyAlignment="1">
      <alignment horizontal="center"/>
    </xf>
    <xf numFmtId="164" fontId="0" fillId="65" borderId="0" xfId="1" applyFont="1" applyFill="1" applyAlignment="1">
      <alignment horizontal="center"/>
    </xf>
    <xf numFmtId="164" fontId="0" fillId="66" borderId="0" xfId="1" applyFont="1" applyFill="1" applyAlignment="1">
      <alignment horizontal="center"/>
    </xf>
    <xf numFmtId="164" fontId="0" fillId="67" borderId="0" xfId="1" applyFont="1" applyFill="1" applyAlignment="1">
      <alignment horizontal="center"/>
    </xf>
    <xf numFmtId="164" fontId="0" fillId="68" borderId="0" xfId="1" applyFont="1" applyFill="1" applyAlignment="1">
      <alignment horizontal="center"/>
    </xf>
    <xf numFmtId="164" fontId="0" fillId="69" borderId="0" xfId="1" applyFont="1" applyFill="1" applyAlignment="1">
      <alignment horizontal="center"/>
    </xf>
    <xf numFmtId="164" fontId="4" fillId="70" borderId="0" xfId="1" applyFont="1" applyFill="1" applyAlignment="1">
      <alignment horizontal="center"/>
    </xf>
    <xf numFmtId="164" fontId="4" fillId="71" borderId="0" xfId="1" applyFont="1" applyFill="1" applyAlignment="1">
      <alignment horizontal="center"/>
    </xf>
    <xf numFmtId="164" fontId="4" fillId="64" borderId="0" xfId="1" applyFont="1" applyFill="1" applyAlignment="1">
      <alignment horizontal="center"/>
    </xf>
    <xf numFmtId="164" fontId="0" fillId="73" borderId="0" xfId="1" applyFont="1" applyFill="1" applyAlignment="1">
      <alignment horizontal="center"/>
    </xf>
    <xf numFmtId="164" fontId="0" fillId="74" borderId="0" xfId="1" applyFont="1" applyFill="1" applyAlignment="1">
      <alignment horizontal="center"/>
    </xf>
    <xf numFmtId="164" fontId="0" fillId="75" borderId="0" xfId="1" applyFont="1" applyFill="1" applyAlignment="1">
      <alignment horizontal="center"/>
    </xf>
    <xf numFmtId="164" fontId="4" fillId="77" borderId="0" xfId="1" applyFont="1" applyFill="1" applyAlignment="1">
      <alignment horizontal="center"/>
    </xf>
    <xf numFmtId="164" fontId="4" fillId="76" borderId="0" xfId="1" applyFont="1" applyFill="1" applyAlignment="1">
      <alignment horizontal="center"/>
    </xf>
    <xf numFmtId="164" fontId="4" fillId="78" borderId="0" xfId="1" applyFont="1" applyFill="1" applyAlignment="1">
      <alignment horizontal="center"/>
    </xf>
    <xf numFmtId="164" fontId="0" fillId="79" borderId="0" xfId="1" applyFont="1" applyFill="1" applyAlignment="1">
      <alignment horizontal="center"/>
    </xf>
    <xf numFmtId="164" fontId="0" fillId="80" borderId="0" xfId="1" applyFont="1" applyFill="1" applyAlignment="1">
      <alignment horizontal="center"/>
    </xf>
    <xf numFmtId="164" fontId="0" fillId="81" borderId="0" xfId="1" applyFont="1" applyFill="1" applyAlignment="1">
      <alignment horizontal="center"/>
    </xf>
    <xf numFmtId="0" fontId="0" fillId="82" borderId="0" xfId="0" applyFill="1"/>
    <xf numFmtId="164" fontId="4" fillId="83" borderId="0" xfId="1" applyFont="1" applyFill="1" applyAlignment="1">
      <alignment horizontal="center"/>
    </xf>
    <xf numFmtId="164" fontId="4" fillId="84" borderId="0" xfId="1" applyFont="1" applyFill="1" applyAlignment="1">
      <alignment horizontal="center"/>
    </xf>
    <xf numFmtId="164" fontId="0" fillId="87" borderId="0" xfId="1" applyFont="1" applyFill="1" applyAlignment="1">
      <alignment horizontal="center"/>
    </xf>
    <xf numFmtId="164" fontId="0" fillId="88" borderId="0" xfId="1" applyFont="1" applyFill="1" applyAlignment="1">
      <alignment horizontal="center"/>
    </xf>
    <xf numFmtId="164" fontId="0" fillId="89" borderId="0" xfId="1" applyFont="1" applyFill="1" applyAlignment="1">
      <alignment horizontal="center"/>
    </xf>
    <xf numFmtId="164" fontId="0" fillId="90" borderId="0" xfId="1" applyFont="1" applyFill="1" applyAlignment="1">
      <alignment horizontal="center"/>
    </xf>
    <xf numFmtId="164" fontId="4" fillId="91" borderId="0" xfId="1" applyFont="1" applyFill="1" applyAlignment="1">
      <alignment horizontal="center"/>
    </xf>
    <xf numFmtId="164" fontId="4" fillId="92" borderId="0" xfId="1" applyFont="1" applyFill="1" applyAlignment="1">
      <alignment horizontal="center"/>
    </xf>
    <xf numFmtId="164" fontId="4" fillId="94" borderId="0" xfId="1" applyFont="1" applyFill="1" applyAlignment="1">
      <alignment horizontal="center"/>
    </xf>
    <xf numFmtId="164" fontId="4" fillId="93" borderId="0" xfId="1" applyFont="1" applyFill="1" applyAlignment="1">
      <alignment horizontal="center"/>
    </xf>
    <xf numFmtId="164" fontId="4" fillId="95" borderId="0" xfId="1" applyFont="1" applyFill="1" applyAlignment="1">
      <alignment horizontal="center"/>
    </xf>
    <xf numFmtId="164" fontId="0" fillId="97" borderId="0" xfId="1" applyFont="1" applyFill="1" applyAlignment="1">
      <alignment horizontal="center"/>
    </xf>
    <xf numFmtId="164" fontId="0" fillId="98" borderId="0" xfId="1" applyFont="1" applyFill="1" applyAlignment="1">
      <alignment horizontal="center"/>
    </xf>
    <xf numFmtId="164" fontId="0" fillId="99" borderId="0" xfId="1" applyFont="1" applyFill="1" applyAlignment="1">
      <alignment horizontal="center"/>
    </xf>
    <xf numFmtId="164" fontId="0" fillId="100" borderId="0" xfId="1" applyFont="1" applyFill="1" applyAlignment="1">
      <alignment horizontal="center"/>
    </xf>
    <xf numFmtId="164" fontId="6" fillId="96" borderId="0" xfId="1" applyFont="1" applyFill="1" applyAlignment="1">
      <alignment horizontal="center"/>
    </xf>
    <xf numFmtId="164" fontId="7" fillId="0" borderId="0" xfId="1" applyFont="1" applyAlignment="1">
      <alignment horizontal="center"/>
    </xf>
    <xf numFmtId="0" fontId="7" fillId="0" borderId="0" xfId="0" applyFont="1"/>
    <xf numFmtId="164" fontId="4" fillId="101" borderId="0" xfId="1" applyFont="1" applyFill="1" applyAlignment="1">
      <alignment horizontal="center"/>
    </xf>
    <xf numFmtId="164" fontId="4" fillId="102" borderId="0" xfId="1" applyFont="1" applyFill="1" applyAlignment="1">
      <alignment horizontal="center"/>
    </xf>
    <xf numFmtId="164" fontId="0" fillId="103" borderId="0" xfId="1" applyFont="1" applyFill="1" applyAlignment="1">
      <alignment horizontal="center"/>
    </xf>
    <xf numFmtId="164" fontId="0" fillId="104" borderId="0" xfId="1" applyFont="1" applyFill="1" applyAlignment="1">
      <alignment horizontal="center"/>
    </xf>
    <xf numFmtId="164" fontId="4" fillId="52" borderId="0" xfId="1" applyFont="1" applyFill="1" applyAlignment="1">
      <alignment horizontal="center"/>
    </xf>
    <xf numFmtId="164" fontId="0" fillId="105" borderId="0" xfId="1" applyFont="1" applyFill="1" applyAlignment="1">
      <alignment horizontal="center"/>
    </xf>
    <xf numFmtId="164" fontId="0" fillId="106" borderId="0" xfId="1" applyFont="1" applyFill="1" applyAlignment="1">
      <alignment horizontal="center"/>
    </xf>
    <xf numFmtId="164" fontId="4" fillId="107" borderId="0" xfId="1" applyFont="1" applyFill="1" applyAlignment="1">
      <alignment horizontal="center"/>
    </xf>
    <xf numFmtId="164" fontId="4" fillId="108" borderId="0" xfId="1" applyFont="1" applyFill="1" applyAlignment="1">
      <alignment horizontal="center"/>
    </xf>
    <xf numFmtId="164" fontId="0" fillId="109" borderId="0" xfId="1" applyFont="1" applyFill="1" applyAlignment="1">
      <alignment horizontal="center"/>
    </xf>
    <xf numFmtId="164" fontId="0" fillId="110" borderId="0" xfId="1" applyFont="1" applyFill="1" applyAlignment="1">
      <alignment horizontal="center"/>
    </xf>
    <xf numFmtId="164" fontId="0" fillId="111" borderId="0" xfId="1" applyFont="1" applyFill="1" applyAlignment="1">
      <alignment horizontal="center"/>
    </xf>
    <xf numFmtId="164" fontId="0" fillId="112" borderId="0" xfId="1" applyFont="1" applyFill="1" applyAlignment="1">
      <alignment horizontal="center"/>
    </xf>
    <xf numFmtId="164" fontId="4" fillId="113" borderId="0" xfId="1" applyFont="1" applyFill="1" applyAlignment="1">
      <alignment horizontal="center"/>
    </xf>
    <xf numFmtId="164" fontId="4" fillId="114" borderId="0" xfId="1" applyFont="1" applyFill="1" applyAlignment="1">
      <alignment horizontal="center"/>
    </xf>
    <xf numFmtId="164" fontId="0" fillId="115" borderId="0" xfId="1" applyFont="1" applyFill="1" applyAlignment="1">
      <alignment horizontal="center"/>
    </xf>
    <xf numFmtId="164" fontId="0" fillId="116" borderId="0" xfId="1" applyFont="1" applyFill="1" applyAlignment="1">
      <alignment horizontal="center"/>
    </xf>
    <xf numFmtId="164" fontId="0" fillId="117" borderId="0" xfId="1" applyFont="1" applyFill="1" applyAlignment="1">
      <alignment horizontal="center"/>
    </xf>
    <xf numFmtId="164" fontId="0" fillId="118" borderId="0" xfId="1" applyFont="1" applyFill="1" applyAlignment="1">
      <alignment horizontal="center"/>
    </xf>
    <xf numFmtId="164" fontId="4" fillId="119" borderId="0" xfId="1" applyFont="1" applyFill="1" applyAlignment="1">
      <alignment horizontal="center"/>
    </xf>
    <xf numFmtId="164" fontId="4" fillId="120" borderId="0" xfId="1" applyFont="1" applyFill="1" applyAlignment="1">
      <alignment horizontal="center"/>
    </xf>
    <xf numFmtId="164" fontId="4" fillId="121" borderId="0" xfId="1" applyFont="1" applyFill="1" applyAlignment="1">
      <alignment horizontal="center"/>
    </xf>
    <xf numFmtId="164" fontId="4" fillId="122" borderId="0" xfId="1" applyFont="1" applyFill="1" applyAlignment="1">
      <alignment horizontal="center"/>
    </xf>
    <xf numFmtId="164" fontId="0" fillId="123" borderId="0" xfId="1" applyFont="1" applyFill="1" applyAlignment="1">
      <alignment horizontal="center"/>
    </xf>
    <xf numFmtId="164" fontId="0" fillId="124" borderId="0" xfId="1" applyFont="1" applyFill="1" applyAlignment="1">
      <alignment horizontal="center"/>
    </xf>
    <xf numFmtId="164" fontId="4" fillId="125" borderId="0" xfId="1" applyFont="1" applyFill="1" applyAlignment="1">
      <alignment horizontal="center"/>
    </xf>
    <xf numFmtId="164" fontId="0" fillId="126" borderId="0" xfId="1" applyFont="1" applyFill="1" applyAlignment="1">
      <alignment horizontal="center"/>
    </xf>
    <xf numFmtId="164" fontId="0" fillId="127" borderId="0" xfId="1" applyFont="1" applyFill="1" applyAlignment="1">
      <alignment horizontal="center"/>
    </xf>
    <xf numFmtId="164" fontId="0" fillId="128" borderId="0" xfId="1" applyFont="1" applyFill="1" applyAlignment="1">
      <alignment horizontal="center"/>
    </xf>
    <xf numFmtId="164" fontId="0" fillId="129" borderId="0" xfId="1" applyFont="1" applyFill="1" applyAlignment="1">
      <alignment horizontal="center"/>
    </xf>
    <xf numFmtId="164" fontId="0" fillId="130" borderId="0" xfId="1" applyFont="1" applyFill="1" applyAlignment="1">
      <alignment horizontal="center"/>
    </xf>
    <xf numFmtId="164" fontId="4" fillId="131" borderId="0" xfId="1" applyFont="1" applyFill="1" applyAlignment="1">
      <alignment horizontal="center"/>
    </xf>
    <xf numFmtId="164" fontId="4" fillId="132" borderId="0" xfId="1" applyFont="1" applyFill="1" applyAlignment="1">
      <alignment horizontal="center"/>
    </xf>
    <xf numFmtId="164" fontId="0" fillId="133" borderId="0" xfId="1" applyFont="1" applyFill="1" applyAlignment="1">
      <alignment horizontal="center"/>
    </xf>
    <xf numFmtId="164" fontId="0" fillId="134" borderId="0" xfId="1" applyFont="1" applyFill="1" applyAlignment="1">
      <alignment horizontal="center"/>
    </xf>
    <xf numFmtId="164" fontId="0" fillId="135" borderId="0" xfId="1" applyFont="1" applyFill="1" applyAlignment="1">
      <alignment horizontal="center"/>
    </xf>
    <xf numFmtId="164" fontId="0" fillId="136" borderId="0" xfId="1" applyFont="1" applyFill="1" applyAlignment="1">
      <alignment horizontal="center"/>
    </xf>
    <xf numFmtId="164" fontId="4" fillId="137" borderId="0" xfId="1" applyFont="1" applyFill="1" applyAlignment="1">
      <alignment horizontal="center"/>
    </xf>
    <xf numFmtId="164" fontId="4" fillId="138" borderId="0" xfId="1" applyFont="1" applyFill="1" applyAlignment="1">
      <alignment horizontal="center"/>
    </xf>
    <xf numFmtId="164" fontId="4" fillId="139" borderId="0" xfId="1" applyFont="1" applyFill="1" applyAlignment="1">
      <alignment horizontal="center"/>
    </xf>
    <xf numFmtId="164" fontId="0" fillId="140" borderId="0" xfId="1" applyFont="1" applyFill="1" applyAlignment="1">
      <alignment horizontal="center"/>
    </xf>
    <xf numFmtId="164" fontId="0" fillId="141" borderId="0" xfId="1" applyFont="1" applyFill="1" applyAlignment="1">
      <alignment horizontal="center"/>
    </xf>
    <xf numFmtId="164" fontId="0" fillId="142" borderId="0" xfId="1" applyFont="1" applyFill="1" applyAlignment="1">
      <alignment horizontal="center"/>
    </xf>
    <xf numFmtId="164" fontId="4" fillId="143" borderId="0" xfId="1" applyFont="1" applyFill="1" applyAlignment="1">
      <alignment horizontal="center"/>
    </xf>
    <xf numFmtId="164" fontId="4" fillId="144" borderId="0" xfId="1" applyFont="1" applyFill="1" applyAlignment="1">
      <alignment horizontal="center"/>
    </xf>
    <xf numFmtId="164" fontId="4" fillId="145" borderId="0" xfId="1" applyFont="1" applyFill="1" applyAlignment="1">
      <alignment horizontal="center"/>
    </xf>
    <xf numFmtId="164" fontId="0" fillId="146" borderId="0" xfId="1" applyFont="1" applyFill="1" applyAlignment="1">
      <alignment horizontal="center"/>
    </xf>
    <xf numFmtId="164" fontId="0" fillId="147" borderId="0" xfId="1" applyFont="1" applyFill="1" applyAlignment="1">
      <alignment horizontal="center"/>
    </xf>
    <xf numFmtId="164" fontId="0" fillId="148" borderId="0" xfId="1" applyFont="1" applyFill="1" applyAlignment="1">
      <alignment horizontal="center"/>
    </xf>
    <xf numFmtId="164" fontId="4" fillId="149" borderId="0" xfId="1" applyFont="1" applyFill="1" applyAlignment="1">
      <alignment horizontal="center"/>
    </xf>
    <xf numFmtId="164" fontId="4" fillId="150" borderId="0" xfId="1" applyFont="1" applyFill="1" applyAlignment="1">
      <alignment horizontal="center"/>
    </xf>
    <xf numFmtId="164" fontId="4" fillId="151" borderId="0" xfId="1" applyFont="1" applyFill="1" applyAlignment="1">
      <alignment horizontal="center"/>
    </xf>
    <xf numFmtId="164" fontId="0" fillId="152" borderId="0" xfId="1" applyFont="1" applyFill="1" applyAlignment="1">
      <alignment horizontal="center"/>
    </xf>
    <xf numFmtId="164" fontId="0" fillId="153" borderId="0" xfId="1" applyFont="1" applyFill="1" applyAlignment="1">
      <alignment horizontal="center"/>
    </xf>
    <xf numFmtId="164" fontId="0" fillId="154" borderId="0" xfId="1" applyFont="1" applyFill="1" applyAlignment="1">
      <alignment horizontal="center"/>
    </xf>
    <xf numFmtId="164" fontId="4" fillId="2" borderId="0" xfId="1" applyFont="1" applyFill="1" applyAlignment="1">
      <alignment horizontal="center"/>
    </xf>
    <xf numFmtId="164" fontId="4" fillId="22" borderId="0" xfId="1" applyFont="1" applyFill="1" applyAlignment="1">
      <alignment horizontal="center"/>
    </xf>
    <xf numFmtId="164" fontId="4" fillId="72" borderId="0" xfId="1" applyFont="1" applyFill="1" applyAlignment="1">
      <alignment horizontal="center"/>
    </xf>
    <xf numFmtId="164" fontId="4" fillId="28" borderId="0" xfId="1" applyFont="1" applyFill="1" applyAlignment="1">
      <alignment horizontal="center"/>
    </xf>
    <xf numFmtId="164" fontId="4" fillId="34" borderId="0" xfId="1" applyFont="1" applyFill="1" applyAlignment="1">
      <alignment horizontal="center"/>
    </xf>
    <xf numFmtId="164" fontId="4" fillId="85" borderId="0" xfId="1" applyFont="1" applyFill="1" applyAlignment="1">
      <alignment horizontal="center"/>
    </xf>
    <xf numFmtId="164" fontId="4" fillId="86" borderId="0" xfId="1" applyFont="1" applyFill="1" applyAlignment="1">
      <alignment horizontal="center"/>
    </xf>
    <xf numFmtId="164" fontId="4" fillId="41" borderId="0" xfId="1" applyFont="1" applyFill="1" applyAlignment="1">
      <alignment horizontal="center"/>
    </xf>
    <xf numFmtId="164" fontId="4" fillId="47" borderId="0" xfId="1" applyFont="1" applyFill="1" applyAlignment="1">
      <alignment horizontal="center"/>
    </xf>
    <xf numFmtId="164" fontId="0" fillId="0" borderId="0" xfId="1" applyFont="1"/>
    <xf numFmtId="165" fontId="0" fillId="0" borderId="0" xfId="0" applyNumberFormat="1"/>
    <xf numFmtId="0" fontId="0" fillId="155" borderId="0" xfId="0" applyFill="1"/>
    <xf numFmtId="2" fontId="7" fillId="14" borderId="0" xfId="1" applyNumberFormat="1" applyFont="1" applyFill="1" applyAlignment="1">
      <alignment horizontal="left"/>
    </xf>
    <xf numFmtId="2" fontId="8" fillId="14" borderId="0" xfId="1" applyNumberFormat="1" applyFont="1" applyFill="1" applyAlignment="1">
      <alignment horizontal="left"/>
    </xf>
    <xf numFmtId="2" fontId="0" fillId="14" borderId="0" xfId="1" applyNumberFormat="1" applyFont="1" applyFill="1" applyAlignment="1">
      <alignment horizontal="left"/>
    </xf>
    <xf numFmtId="2" fontId="7" fillId="0" borderId="0" xfId="1" applyNumberFormat="1" applyFont="1" applyAlignment="1">
      <alignment horizontal="left"/>
    </xf>
    <xf numFmtId="2" fontId="0" fillId="2" borderId="0" xfId="1" applyNumberFormat="1" applyFont="1" applyFill="1" applyAlignment="1">
      <alignment horizontal="center"/>
    </xf>
    <xf numFmtId="2" fontId="0" fillId="3" borderId="0" xfId="1" applyNumberFormat="1" applyFont="1" applyFill="1" applyAlignment="1">
      <alignment horizontal="center"/>
    </xf>
    <xf numFmtId="2" fontId="0" fillId="4" borderId="0" xfId="1" applyNumberFormat="1" applyFont="1" applyFill="1" applyAlignment="1">
      <alignment horizontal="center"/>
    </xf>
    <xf numFmtId="2" fontId="0" fillId="5" borderId="0" xfId="1" applyNumberFormat="1" applyFont="1" applyFill="1" applyAlignment="1">
      <alignment horizontal="center"/>
    </xf>
    <xf numFmtId="2" fontId="0" fillId="10" borderId="0" xfId="1" applyNumberFormat="1" applyFont="1" applyFill="1" applyAlignment="1">
      <alignment horizontal="center"/>
    </xf>
    <xf numFmtId="2" fontId="0" fillId="6" borderId="0" xfId="1" applyNumberFormat="1" applyFont="1" applyFill="1" applyAlignment="1">
      <alignment horizontal="center"/>
    </xf>
    <xf numFmtId="2" fontId="0" fillId="7" borderId="0" xfId="1" applyNumberFormat="1" applyFont="1" applyFill="1" applyAlignment="1">
      <alignment horizontal="center"/>
    </xf>
    <xf numFmtId="2" fontId="0" fillId="8" borderId="0" xfId="1" applyNumberFormat="1" applyFont="1" applyFill="1" applyAlignment="1">
      <alignment horizontal="center"/>
    </xf>
    <xf numFmtId="2" fontId="0" fillId="9" borderId="0" xfId="1" applyNumberFormat="1" applyFont="1" applyFill="1" applyAlignment="1">
      <alignment horizontal="center"/>
    </xf>
    <xf numFmtId="2" fontId="0" fillId="37" borderId="0" xfId="1" applyNumberFormat="1" applyFont="1" applyFill="1" applyAlignment="1">
      <alignment horizontal="center"/>
    </xf>
    <xf numFmtId="2" fontId="0" fillId="12" borderId="0" xfId="1" applyNumberFormat="1" applyFont="1" applyFill="1" applyAlignment="1">
      <alignment horizontal="center"/>
    </xf>
    <xf numFmtId="2" fontId="0" fillId="11" borderId="0" xfId="1" applyNumberFormat="1" applyFont="1" applyFill="1" applyAlignment="1">
      <alignment horizontal="center"/>
    </xf>
    <xf numFmtId="2" fontId="4" fillId="64" borderId="0" xfId="1" applyNumberFormat="1" applyFont="1" applyFill="1" applyAlignment="1">
      <alignment horizontal="center"/>
    </xf>
    <xf numFmtId="2" fontId="0" fillId="65" borderId="0" xfId="1" applyNumberFormat="1" applyFont="1" applyFill="1" applyAlignment="1">
      <alignment horizontal="center"/>
    </xf>
    <xf numFmtId="2" fontId="0" fillId="66" borderId="0" xfId="1" applyNumberFormat="1" applyFont="1" applyFill="1" applyAlignment="1">
      <alignment horizontal="center"/>
    </xf>
    <xf numFmtId="2" fontId="0" fillId="68" borderId="0" xfId="1" applyNumberFormat="1" applyFont="1" applyFill="1" applyAlignment="1">
      <alignment horizontal="center"/>
    </xf>
    <xf numFmtId="2" fontId="0" fillId="67" borderId="0" xfId="1" applyNumberFormat="1" applyFont="1" applyFill="1" applyAlignment="1">
      <alignment horizontal="center"/>
    </xf>
    <xf numFmtId="2" fontId="0" fillId="69" borderId="0" xfId="1" applyNumberFormat="1" applyFont="1" applyFill="1" applyAlignment="1">
      <alignment horizontal="center"/>
    </xf>
    <xf numFmtId="2" fontId="4" fillId="21" borderId="0" xfId="1" applyNumberFormat="1" applyFont="1" applyFill="1" applyAlignment="1">
      <alignment horizontal="center"/>
    </xf>
    <xf numFmtId="2" fontId="0" fillId="22" borderId="0" xfId="1" applyNumberFormat="1" applyFont="1" applyFill="1" applyAlignment="1">
      <alignment horizontal="center"/>
    </xf>
    <xf numFmtId="2" fontId="0" fillId="23" borderId="0" xfId="1" applyNumberFormat="1" applyFont="1" applyFill="1" applyAlignment="1">
      <alignment horizontal="center"/>
    </xf>
    <xf numFmtId="2" fontId="0" fillId="24" borderId="0" xfId="1" applyNumberFormat="1" applyFont="1" applyFill="1" applyAlignment="1">
      <alignment horizontal="center"/>
    </xf>
    <xf numFmtId="2" fontId="0" fillId="25" borderId="0" xfId="1" applyNumberFormat="1" applyFont="1" applyFill="1" applyAlignment="1">
      <alignment horizontal="center"/>
    </xf>
    <xf numFmtId="2" fontId="0" fillId="26" borderId="0" xfId="1" applyNumberFormat="1" applyFont="1" applyFill="1" applyAlignment="1">
      <alignment horizontal="center"/>
    </xf>
    <xf numFmtId="2" fontId="4" fillId="70" borderId="0" xfId="1" applyNumberFormat="1" applyFont="1" applyFill="1" applyAlignment="1">
      <alignment horizontal="center"/>
    </xf>
    <xf numFmtId="2" fontId="4" fillId="71" borderId="0" xfId="1" applyNumberFormat="1" applyFont="1" applyFill="1" applyAlignment="1">
      <alignment horizontal="center"/>
    </xf>
    <xf numFmtId="2" fontId="0" fillId="72" borderId="0" xfId="1" applyNumberFormat="1" applyFont="1" applyFill="1" applyAlignment="1">
      <alignment horizontal="center"/>
    </xf>
    <xf numFmtId="2" fontId="0" fillId="73" borderId="0" xfId="1" applyNumberFormat="1" applyFont="1" applyFill="1" applyAlignment="1">
      <alignment horizontal="center"/>
    </xf>
    <xf numFmtId="2" fontId="0" fillId="74" borderId="0" xfId="1" applyNumberFormat="1" applyFont="1" applyFill="1" applyAlignment="1">
      <alignment horizontal="center"/>
    </xf>
    <xf numFmtId="2" fontId="0" fillId="75" borderId="0" xfId="1" applyNumberFormat="1" applyFont="1" applyFill="1" applyAlignment="1">
      <alignment horizontal="center"/>
    </xf>
    <xf numFmtId="2" fontId="4" fillId="27" borderId="0" xfId="1" applyNumberFormat="1" applyFont="1" applyFill="1" applyAlignment="1">
      <alignment horizontal="center"/>
    </xf>
    <xf numFmtId="2" fontId="0" fillId="28" borderId="0" xfId="1" applyNumberFormat="1" applyFont="1" applyFill="1" applyAlignment="1">
      <alignment horizontal="center"/>
    </xf>
    <xf numFmtId="2" fontId="0" fillId="29" borderId="0" xfId="1" applyNumberFormat="1" applyFont="1" applyFill="1" applyAlignment="1">
      <alignment horizontal="center"/>
    </xf>
    <xf numFmtId="2" fontId="0" fillId="30" borderId="0" xfId="1" applyNumberFormat="1" applyFont="1" applyFill="1" applyAlignment="1">
      <alignment horizontal="center"/>
    </xf>
    <xf numFmtId="2" fontId="0" fillId="31" borderId="0" xfId="1" applyNumberFormat="1" applyFont="1" applyFill="1" applyAlignment="1">
      <alignment horizontal="center"/>
    </xf>
    <xf numFmtId="2" fontId="0" fillId="32" borderId="0" xfId="1" applyNumberFormat="1" applyFont="1" applyFill="1" applyAlignment="1">
      <alignment horizontal="center"/>
    </xf>
    <xf numFmtId="2" fontId="4" fillId="33" borderId="0" xfId="1" applyNumberFormat="1" applyFont="1" applyFill="1" applyAlignment="1">
      <alignment horizontal="center"/>
    </xf>
    <xf numFmtId="2" fontId="0" fillId="34" borderId="0" xfId="1" applyNumberFormat="1" applyFont="1" applyFill="1" applyAlignment="1">
      <alignment horizontal="center"/>
    </xf>
    <xf numFmtId="2" fontId="0" fillId="35" borderId="0" xfId="1" applyNumberFormat="1" applyFont="1" applyFill="1" applyAlignment="1">
      <alignment horizontal="center"/>
    </xf>
    <xf numFmtId="2" fontId="0" fillId="36" borderId="0" xfId="1" applyNumberFormat="1" applyFont="1" applyFill="1" applyAlignment="1">
      <alignment horizontal="center"/>
    </xf>
    <xf numFmtId="2" fontId="0" fillId="38" borderId="0" xfId="1" applyNumberFormat="1" applyFont="1" applyFill="1" applyAlignment="1">
      <alignment horizontal="center"/>
    </xf>
    <xf numFmtId="2" fontId="0" fillId="39" borderId="0" xfId="1" applyNumberFormat="1" applyFont="1" applyFill="1" applyAlignment="1">
      <alignment horizontal="center"/>
    </xf>
    <xf numFmtId="2" fontId="4" fillId="77" borderId="0" xfId="1" applyNumberFormat="1" applyFont="1" applyFill="1" applyAlignment="1">
      <alignment horizontal="center"/>
    </xf>
    <xf numFmtId="2" fontId="4" fillId="76" borderId="0" xfId="1" applyNumberFormat="1" applyFont="1" applyFill="1" applyAlignment="1">
      <alignment horizontal="center"/>
    </xf>
    <xf numFmtId="2" fontId="4" fillId="78" borderId="0" xfId="1" applyNumberFormat="1" applyFont="1" applyFill="1" applyAlignment="1">
      <alignment horizontal="center"/>
    </xf>
    <xf numFmtId="2" fontId="0" fillId="79" borderId="0" xfId="1" applyNumberFormat="1" applyFont="1" applyFill="1" applyAlignment="1">
      <alignment horizontal="center"/>
    </xf>
    <xf numFmtId="2" fontId="0" fillId="80" borderId="0" xfId="1" applyNumberFormat="1" applyFont="1" applyFill="1" applyAlignment="1">
      <alignment horizontal="center"/>
    </xf>
    <xf numFmtId="2" fontId="0" fillId="81" borderId="0" xfId="1" applyNumberFormat="1" applyFont="1" applyFill="1" applyAlignment="1">
      <alignment horizontal="center"/>
    </xf>
    <xf numFmtId="2" fontId="4" fillId="83" borderId="0" xfId="1" applyNumberFormat="1" applyFont="1" applyFill="1" applyAlignment="1">
      <alignment horizontal="center"/>
    </xf>
    <xf numFmtId="2" fontId="4" fillId="84" borderId="0" xfId="1" applyNumberFormat="1" applyFont="1" applyFill="1" applyAlignment="1">
      <alignment horizontal="center"/>
    </xf>
    <xf numFmtId="2" fontId="0" fillId="85" borderId="0" xfId="1" applyNumberFormat="1" applyFont="1" applyFill="1" applyAlignment="1">
      <alignment horizontal="center"/>
    </xf>
    <xf numFmtId="2" fontId="0" fillId="86" borderId="0" xfId="1" applyNumberFormat="1" applyFont="1" applyFill="1" applyAlignment="1">
      <alignment horizontal="center"/>
    </xf>
    <xf numFmtId="2" fontId="0" fillId="87" borderId="0" xfId="1" applyNumberFormat="1" applyFont="1" applyFill="1" applyAlignment="1">
      <alignment horizontal="center"/>
    </xf>
    <xf numFmtId="2" fontId="0" fillId="88" borderId="0" xfId="1" applyNumberFormat="1" applyFont="1" applyFill="1" applyAlignment="1">
      <alignment horizontal="center"/>
    </xf>
    <xf numFmtId="2" fontId="4" fillId="40" borderId="0" xfId="1" applyNumberFormat="1" applyFont="1" applyFill="1" applyAlignment="1">
      <alignment horizontal="center"/>
    </xf>
    <xf numFmtId="2" fontId="0" fillId="41" borderId="0" xfId="1" applyNumberFormat="1" applyFont="1" applyFill="1" applyAlignment="1">
      <alignment horizontal="center"/>
    </xf>
    <xf numFmtId="2" fontId="0" fillId="42" borderId="0" xfId="1" applyNumberFormat="1" applyFont="1" applyFill="1" applyAlignment="1">
      <alignment horizontal="center"/>
    </xf>
    <xf numFmtId="2" fontId="0" fillId="43" borderId="0" xfId="1" applyNumberFormat="1" applyFont="1" applyFill="1" applyAlignment="1">
      <alignment horizontal="center"/>
    </xf>
    <xf numFmtId="2" fontId="0" fillId="44" borderId="0" xfId="1" applyNumberFormat="1" applyFont="1" applyFill="1" applyAlignment="1">
      <alignment horizontal="center"/>
    </xf>
    <xf numFmtId="2" fontId="0" fillId="45" borderId="0" xfId="1" applyNumberFormat="1" applyFont="1" applyFill="1" applyAlignment="1">
      <alignment horizontal="center"/>
    </xf>
    <xf numFmtId="2" fontId="4" fillId="91" borderId="0" xfId="1" applyNumberFormat="1" applyFont="1" applyFill="1" applyAlignment="1">
      <alignment horizontal="center"/>
    </xf>
    <xf numFmtId="2" fontId="4" fillId="92" borderId="0" xfId="1" applyNumberFormat="1" applyFont="1" applyFill="1" applyAlignment="1">
      <alignment horizontal="center"/>
    </xf>
    <xf numFmtId="2" fontId="0" fillId="89" borderId="0" xfId="1" applyNumberFormat="1" applyFont="1" applyFill="1" applyAlignment="1">
      <alignment horizontal="center"/>
    </xf>
    <xf numFmtId="2" fontId="0" fillId="90" borderId="0" xfId="1" applyNumberFormat="1" applyFont="1" applyFill="1" applyAlignment="1">
      <alignment horizontal="center"/>
    </xf>
    <xf numFmtId="2" fontId="0" fillId="100" borderId="0" xfId="1" applyNumberFormat="1" applyFont="1" applyFill="1" applyAlignment="1">
      <alignment horizontal="center"/>
    </xf>
    <xf numFmtId="2" fontId="0" fillId="99" borderId="0" xfId="1" applyNumberFormat="1" applyFont="1" applyFill="1" applyAlignment="1">
      <alignment horizontal="center"/>
    </xf>
    <xf numFmtId="2" fontId="4" fillId="94" borderId="0" xfId="1" applyNumberFormat="1" applyFont="1" applyFill="1" applyAlignment="1">
      <alignment horizontal="center"/>
    </xf>
    <xf numFmtId="2" fontId="4" fillId="93" borderId="0" xfId="1" applyNumberFormat="1" applyFont="1" applyFill="1" applyAlignment="1">
      <alignment horizontal="center"/>
    </xf>
    <xf numFmtId="2" fontId="4" fillId="95" borderId="0" xfId="1" applyNumberFormat="1" applyFont="1" applyFill="1" applyAlignment="1">
      <alignment horizontal="center"/>
    </xf>
    <xf numFmtId="2" fontId="6" fillId="96" borderId="0" xfId="1" applyNumberFormat="1" applyFont="1" applyFill="1" applyAlignment="1">
      <alignment horizontal="center"/>
    </xf>
    <xf numFmtId="2" fontId="0" fillId="97" borderId="0" xfId="1" applyNumberFormat="1" applyFont="1" applyFill="1" applyAlignment="1">
      <alignment horizontal="center"/>
    </xf>
    <xf numFmtId="2" fontId="0" fillId="98" borderId="0" xfId="1" applyNumberFormat="1" applyFont="1" applyFill="1" applyAlignment="1">
      <alignment horizontal="center"/>
    </xf>
    <xf numFmtId="2" fontId="4" fillId="46" borderId="0" xfId="1" applyNumberFormat="1" applyFont="1" applyFill="1" applyAlignment="1">
      <alignment horizontal="center"/>
    </xf>
    <xf numFmtId="2" fontId="0" fillId="47" borderId="0" xfId="1" applyNumberFormat="1" applyFont="1" applyFill="1" applyAlignment="1">
      <alignment horizontal="center"/>
    </xf>
    <xf numFmtId="2" fontId="0" fillId="48" borderId="0" xfId="1" applyNumberFormat="1" applyFont="1" applyFill="1" applyAlignment="1">
      <alignment horizontal="center"/>
    </xf>
    <xf numFmtId="2" fontId="0" fillId="49" borderId="0" xfId="1" applyNumberFormat="1" applyFont="1" applyFill="1" applyAlignment="1">
      <alignment horizontal="center"/>
    </xf>
    <xf numFmtId="2" fontId="0" fillId="50" borderId="0" xfId="1" applyNumberFormat="1" applyFont="1" applyFill="1" applyAlignment="1">
      <alignment horizontal="center"/>
    </xf>
    <xf numFmtId="2" fontId="0" fillId="51" borderId="0" xfId="1" applyNumberFormat="1" applyFont="1" applyFill="1" applyAlignment="1">
      <alignment horizontal="center"/>
    </xf>
    <xf numFmtId="2" fontId="4" fillId="101" borderId="0" xfId="1" applyNumberFormat="1" applyFont="1" applyFill="1" applyAlignment="1">
      <alignment horizontal="center"/>
    </xf>
    <xf numFmtId="2" fontId="4" fillId="102" borderId="0" xfId="1" applyNumberFormat="1" applyFont="1" applyFill="1" applyAlignment="1">
      <alignment horizontal="center"/>
    </xf>
    <xf numFmtId="2" fontId="0" fillId="103" borderId="0" xfId="1" applyNumberFormat="1" applyFont="1" applyFill="1" applyAlignment="1">
      <alignment horizontal="center"/>
    </xf>
    <xf numFmtId="2" fontId="0" fillId="104" borderId="0" xfId="1" applyNumberFormat="1" applyFont="1" applyFill="1" applyAlignment="1">
      <alignment horizontal="center"/>
    </xf>
    <xf numFmtId="2" fontId="0" fillId="105" borderId="0" xfId="1" applyNumberFormat="1" applyFont="1" applyFill="1" applyAlignment="1">
      <alignment horizontal="center"/>
    </xf>
    <xf numFmtId="2" fontId="0" fillId="106" borderId="0" xfId="1" applyNumberFormat="1" applyFont="1" applyFill="1" applyAlignment="1">
      <alignment horizontal="center"/>
    </xf>
    <xf numFmtId="2" fontId="4" fillId="107" borderId="0" xfId="1" applyNumberFormat="1" applyFont="1" applyFill="1" applyAlignment="1">
      <alignment horizontal="center"/>
    </xf>
    <xf numFmtId="2" fontId="4" fillId="108" borderId="0" xfId="1" applyNumberFormat="1" applyFont="1" applyFill="1" applyAlignment="1">
      <alignment horizontal="center"/>
    </xf>
    <xf numFmtId="2" fontId="0" fillId="109" borderId="0" xfId="1" applyNumberFormat="1" applyFont="1" applyFill="1" applyAlignment="1">
      <alignment horizontal="center"/>
    </xf>
    <xf numFmtId="2" fontId="0" fillId="110" borderId="0" xfId="1" applyNumberFormat="1" applyFont="1" applyFill="1" applyAlignment="1">
      <alignment horizontal="center"/>
    </xf>
    <xf numFmtId="2" fontId="0" fillId="111" borderId="0" xfId="1" applyNumberFormat="1" applyFont="1" applyFill="1" applyAlignment="1">
      <alignment horizontal="center"/>
    </xf>
    <xf numFmtId="2" fontId="0" fillId="112" borderId="0" xfId="1" applyNumberFormat="1" applyFont="1" applyFill="1" applyAlignment="1">
      <alignment horizontal="center"/>
    </xf>
    <xf numFmtId="2" fontId="4" fillId="113" borderId="0" xfId="1" applyNumberFormat="1" applyFont="1" applyFill="1" applyAlignment="1">
      <alignment horizontal="center"/>
    </xf>
    <xf numFmtId="2" fontId="4" fillId="114" borderId="0" xfId="1" applyNumberFormat="1" applyFont="1" applyFill="1" applyAlignment="1">
      <alignment horizontal="center"/>
    </xf>
    <xf numFmtId="2" fontId="0" fillId="115" borderId="0" xfId="1" applyNumberFormat="1" applyFont="1" applyFill="1" applyAlignment="1">
      <alignment horizontal="center"/>
    </xf>
    <xf numFmtId="2" fontId="0" fillId="116" borderId="0" xfId="1" applyNumberFormat="1" applyFont="1" applyFill="1" applyAlignment="1">
      <alignment horizontal="center"/>
    </xf>
    <xf numFmtId="2" fontId="0" fillId="117" borderId="0" xfId="1" applyNumberFormat="1" applyFont="1" applyFill="1" applyAlignment="1">
      <alignment horizontal="center"/>
    </xf>
    <xf numFmtId="2" fontId="0" fillId="118" borderId="0" xfId="1" applyNumberFormat="1" applyFont="1" applyFill="1" applyAlignment="1">
      <alignment horizontal="center"/>
    </xf>
    <xf numFmtId="2" fontId="4" fillId="119" borderId="0" xfId="1" applyNumberFormat="1" applyFont="1" applyFill="1" applyAlignment="1">
      <alignment horizontal="center"/>
    </xf>
    <xf numFmtId="2" fontId="4" fillId="120" borderId="0" xfId="1" applyNumberFormat="1" applyFont="1" applyFill="1" applyAlignment="1">
      <alignment horizontal="center"/>
    </xf>
    <xf numFmtId="2" fontId="4" fillId="121" borderId="0" xfId="1" applyNumberFormat="1" applyFont="1" applyFill="1" applyAlignment="1">
      <alignment horizontal="center"/>
    </xf>
    <xf numFmtId="2" fontId="4" fillId="122" borderId="0" xfId="1" applyNumberFormat="1" applyFont="1" applyFill="1" applyAlignment="1">
      <alignment horizontal="center"/>
    </xf>
    <xf numFmtId="2" fontId="0" fillId="123" borderId="0" xfId="1" applyNumberFormat="1" applyFont="1" applyFill="1" applyAlignment="1">
      <alignment horizontal="center"/>
    </xf>
    <xf numFmtId="2" fontId="0" fillId="124" borderId="0" xfId="1" applyNumberFormat="1" applyFont="1" applyFill="1" applyAlignment="1">
      <alignment horizontal="center"/>
    </xf>
    <xf numFmtId="2" fontId="4" fillId="54" borderId="0" xfId="1" applyNumberFormat="1" applyFont="1" applyFill="1" applyAlignment="1">
      <alignment horizontal="center"/>
    </xf>
    <xf numFmtId="2" fontId="4" fillId="53" borderId="0" xfId="1" applyNumberFormat="1" applyFont="1" applyFill="1" applyAlignment="1">
      <alignment horizontal="center"/>
    </xf>
    <xf numFmtId="2" fontId="4" fillId="52" borderId="0" xfId="1" applyNumberFormat="1" applyFont="1" applyFill="1" applyAlignment="1">
      <alignment horizontal="center"/>
    </xf>
    <xf numFmtId="2" fontId="0" fillId="55" borderId="0" xfId="1" applyNumberFormat="1" applyFont="1" applyFill="1" applyAlignment="1">
      <alignment horizontal="center"/>
    </xf>
    <xf numFmtId="2" fontId="0" fillId="56" borderId="0" xfId="1" applyNumberFormat="1" applyFont="1" applyFill="1" applyAlignment="1">
      <alignment horizontal="center"/>
    </xf>
    <xf numFmtId="2" fontId="0" fillId="57" borderId="0" xfId="1" applyNumberFormat="1" applyFont="1" applyFill="1" applyAlignment="1">
      <alignment horizontal="center"/>
    </xf>
    <xf numFmtId="2" fontId="4" fillId="125" borderId="0" xfId="1" applyNumberFormat="1" applyFont="1" applyFill="1" applyAlignment="1">
      <alignment horizontal="center"/>
    </xf>
    <xf numFmtId="2" fontId="0" fillId="126" borderId="0" xfId="1" applyNumberFormat="1" applyFont="1" applyFill="1" applyAlignment="1">
      <alignment horizontal="center"/>
    </xf>
    <xf numFmtId="2" fontId="0" fillId="127" borderId="0" xfId="1" applyNumberFormat="1" applyFont="1" applyFill="1" applyAlignment="1">
      <alignment horizontal="center"/>
    </xf>
    <xf numFmtId="2" fontId="0" fillId="128" borderId="0" xfId="1" applyNumberFormat="1" applyFont="1" applyFill="1" applyAlignment="1">
      <alignment horizontal="center"/>
    </xf>
    <xf numFmtId="2" fontId="0" fillId="129" borderId="0" xfId="1" applyNumberFormat="1" applyFont="1" applyFill="1" applyAlignment="1">
      <alignment horizontal="center"/>
    </xf>
    <xf numFmtId="2" fontId="0" fillId="130" borderId="0" xfId="1" applyNumberFormat="1" applyFont="1" applyFill="1" applyAlignment="1">
      <alignment horizontal="center"/>
    </xf>
    <xf numFmtId="2" fontId="4" fillId="131" borderId="0" xfId="1" applyNumberFormat="1" applyFont="1" applyFill="1" applyAlignment="1">
      <alignment horizontal="center"/>
    </xf>
    <xf numFmtId="2" fontId="4" fillId="132" borderId="0" xfId="1" applyNumberFormat="1" applyFont="1" applyFill="1" applyAlignment="1">
      <alignment horizontal="center"/>
    </xf>
    <xf numFmtId="2" fontId="0" fillId="133" borderId="0" xfId="1" applyNumberFormat="1" applyFont="1" applyFill="1" applyAlignment="1">
      <alignment horizontal="center"/>
    </xf>
    <xf numFmtId="2" fontId="0" fillId="134" borderId="0" xfId="1" applyNumberFormat="1" applyFont="1" applyFill="1" applyAlignment="1">
      <alignment horizontal="center"/>
    </xf>
    <xf numFmtId="2" fontId="0" fillId="135" borderId="0" xfId="1" applyNumberFormat="1" applyFont="1" applyFill="1" applyAlignment="1">
      <alignment horizontal="center"/>
    </xf>
    <xf numFmtId="2" fontId="0" fillId="136" borderId="0" xfId="1" applyNumberFormat="1" applyFont="1" applyFill="1" applyAlignment="1">
      <alignment horizontal="center"/>
    </xf>
    <xf numFmtId="2" fontId="4" fillId="137" borderId="0" xfId="1" applyNumberFormat="1" applyFont="1" applyFill="1" applyAlignment="1">
      <alignment horizontal="center"/>
    </xf>
    <xf numFmtId="2" fontId="4" fillId="138" borderId="0" xfId="1" applyNumberFormat="1" applyFont="1" applyFill="1" applyAlignment="1">
      <alignment horizontal="center"/>
    </xf>
    <xf numFmtId="2" fontId="4" fillId="139" borderId="0" xfId="1" applyNumberFormat="1" applyFont="1" applyFill="1" applyAlignment="1">
      <alignment horizontal="center"/>
    </xf>
    <xf numFmtId="2" fontId="0" fillId="140" borderId="0" xfId="1" applyNumberFormat="1" applyFont="1" applyFill="1" applyAlignment="1">
      <alignment horizontal="center"/>
    </xf>
    <xf numFmtId="2" fontId="0" fillId="141" borderId="0" xfId="1" applyNumberFormat="1" applyFont="1" applyFill="1" applyAlignment="1">
      <alignment horizontal="center"/>
    </xf>
    <xf numFmtId="2" fontId="0" fillId="142" borderId="0" xfId="1" applyNumberFormat="1" applyFont="1" applyFill="1" applyAlignment="1">
      <alignment horizontal="center"/>
    </xf>
    <xf numFmtId="2" fontId="4" fillId="143" borderId="0" xfId="1" applyNumberFormat="1" applyFont="1" applyFill="1" applyAlignment="1">
      <alignment horizontal="center"/>
    </xf>
    <xf numFmtId="2" fontId="4" fillId="144" borderId="0" xfId="1" applyNumberFormat="1" applyFont="1" applyFill="1" applyAlignment="1">
      <alignment horizontal="center"/>
    </xf>
    <xf numFmtId="2" fontId="4" fillId="145" borderId="0" xfId="1" applyNumberFormat="1" applyFont="1" applyFill="1" applyAlignment="1">
      <alignment horizontal="center"/>
    </xf>
    <xf numFmtId="2" fontId="0" fillId="146" borderId="0" xfId="1" applyNumberFormat="1" applyFont="1" applyFill="1" applyAlignment="1">
      <alignment horizontal="center"/>
    </xf>
    <xf numFmtId="2" fontId="0" fillId="147" borderId="0" xfId="1" applyNumberFormat="1" applyFont="1" applyFill="1" applyAlignment="1">
      <alignment horizontal="center"/>
    </xf>
    <xf numFmtId="2" fontId="0" fillId="148" borderId="0" xfId="1" applyNumberFormat="1" applyFont="1" applyFill="1" applyAlignment="1">
      <alignment horizontal="center"/>
    </xf>
    <xf numFmtId="2" fontId="4" fillId="149" borderId="0" xfId="1" applyNumberFormat="1" applyFont="1" applyFill="1" applyAlignment="1">
      <alignment horizontal="center"/>
    </xf>
    <xf numFmtId="2" fontId="4" fillId="150" borderId="0" xfId="1" applyNumberFormat="1" applyFont="1" applyFill="1" applyAlignment="1">
      <alignment horizontal="center"/>
    </xf>
    <xf numFmtId="2" fontId="4" fillId="151" borderId="0" xfId="1" applyNumberFormat="1" applyFont="1" applyFill="1" applyAlignment="1">
      <alignment horizontal="center"/>
    </xf>
    <xf numFmtId="2" fontId="0" fillId="152" borderId="0" xfId="1" applyNumberFormat="1" applyFont="1" applyFill="1" applyAlignment="1">
      <alignment horizontal="center"/>
    </xf>
    <xf numFmtId="2" fontId="0" fillId="153" borderId="0" xfId="1" applyNumberFormat="1" applyFont="1" applyFill="1" applyAlignment="1">
      <alignment horizontal="center"/>
    </xf>
    <xf numFmtId="2" fontId="0" fillId="154" borderId="0" xfId="1" applyNumberFormat="1" applyFont="1" applyFill="1" applyAlignment="1">
      <alignment horizontal="center"/>
    </xf>
    <xf numFmtId="2" fontId="4" fillId="58" borderId="0" xfId="1" applyNumberFormat="1" applyFont="1" applyFill="1" applyAlignment="1">
      <alignment horizontal="center"/>
    </xf>
    <xf numFmtId="2" fontId="4" fillId="59" borderId="0" xfId="1" applyNumberFormat="1" applyFont="1" applyFill="1" applyAlignment="1">
      <alignment horizontal="center"/>
    </xf>
    <xf numFmtId="2" fontId="4" fillId="60" borderId="0" xfId="1" applyNumberFormat="1" applyFont="1" applyFill="1" applyAlignment="1">
      <alignment horizontal="center"/>
    </xf>
    <xf numFmtId="2" fontId="0" fillId="61" borderId="0" xfId="1" applyNumberFormat="1" applyFont="1" applyFill="1" applyAlignment="1">
      <alignment horizontal="center"/>
    </xf>
    <xf numFmtId="2" fontId="0" fillId="62" borderId="0" xfId="1" applyNumberFormat="1" applyFont="1" applyFill="1" applyAlignment="1">
      <alignment horizontal="center"/>
    </xf>
    <xf numFmtId="2" fontId="0" fillId="63" borderId="0" xfId="1" applyNumberFormat="1" applyFont="1" applyFill="1" applyAlignment="1">
      <alignment horizontal="center"/>
    </xf>
    <xf numFmtId="2" fontId="0" fillId="0" borderId="0" xfId="1" applyNumberFormat="1" applyFont="1" applyAlignment="1">
      <alignment horizontal="center"/>
    </xf>
    <xf numFmtId="2" fontId="0" fillId="0" borderId="0" xfId="1" applyNumberFormat="1" applyFont="1" applyFill="1" applyAlignment="1">
      <alignment horizontal="center"/>
    </xf>
    <xf numFmtId="2" fontId="4" fillId="0" borderId="0" xfId="1" applyNumberFormat="1" applyFont="1" applyAlignment="1">
      <alignment horizontal="center"/>
    </xf>
    <xf numFmtId="2" fontId="0" fillId="0" borderId="1" xfId="1" applyNumberFormat="1" applyFont="1" applyBorder="1" applyAlignment="1">
      <alignment horizontal="center"/>
    </xf>
    <xf numFmtId="166" fontId="0" fillId="0" borderId="0" xfId="1" applyNumberFormat="1" applyFont="1" applyAlignment="1">
      <alignment horizontal="center"/>
    </xf>
    <xf numFmtId="0" fontId="0" fillId="0" borderId="0" xfId="1" applyNumberFormat="1" applyFont="1" applyAlignment="1">
      <alignment horizontal="center"/>
    </xf>
    <xf numFmtId="0" fontId="0" fillId="15" borderId="0" xfId="0" applyFill="1"/>
    <xf numFmtId="0" fontId="4" fillId="16" borderId="0" xfId="0" applyFont="1" applyFill="1"/>
    <xf numFmtId="0" fontId="4" fillId="82" borderId="0" xfId="0" applyFont="1" applyFill="1"/>
    <xf numFmtId="0" fontId="4" fillId="19" borderId="0" xfId="0" applyFont="1" applyFill="1"/>
    <xf numFmtId="0" fontId="0" fillId="0" borderId="1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2" fontId="0" fillId="0" borderId="0" xfId="1" applyNumberFormat="1" applyFont="1" applyAlignment="1">
      <alignment horizontal="left"/>
    </xf>
    <xf numFmtId="0" fontId="0" fillId="0" borderId="0" xfId="0"/>
    <xf numFmtId="2" fontId="8" fillId="14" borderId="0" xfId="1" applyNumberFormat="1" applyFont="1" applyFill="1" applyAlignment="1">
      <alignment horizontal="left"/>
    </xf>
    <xf numFmtId="2" fontId="8" fillId="0" borderId="0" xfId="1" applyNumberFormat="1" applyFont="1" applyAlignment="1">
      <alignment horizontal="left"/>
    </xf>
    <xf numFmtId="2" fontId="7" fillId="14" borderId="0" xfId="1" applyNumberFormat="1" applyFont="1" applyFill="1" applyAlignment="1">
      <alignment horizontal="left"/>
    </xf>
    <xf numFmtId="2" fontId="10" fillId="14" borderId="0" xfId="1" applyNumberFormat="1" applyFont="1" applyFill="1" applyAlignment="1">
      <alignment horizontal="left"/>
    </xf>
    <xf numFmtId="0" fontId="9" fillId="0" borderId="0" xfId="0" applyFont="1"/>
    <xf numFmtId="0" fontId="1" fillId="0" borderId="0" xfId="0" applyFont="1" applyAlignment="1">
      <alignment horizontal="center"/>
    </xf>
    <xf numFmtId="0" fontId="14" fillId="0" borderId="0" xfId="0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56A01"/>
      <color rgb="FFFFF0CD"/>
      <color rgb="FFFFE5AB"/>
      <color rgb="FFFFC033"/>
      <color rgb="FFD09000"/>
      <color rgb="FFAC7700"/>
      <color rgb="FF805800"/>
      <color rgb="FFFFEBD1"/>
      <color rgb="FFFFD9A7"/>
      <color rgb="FFFFD4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E657-FAF5-4F7D-88E2-444B523D8328}">
  <dimension ref="A1:LE20"/>
  <sheetViews>
    <sheetView tabSelected="1" workbookViewId="0">
      <pane xSplit="2" topLeftCell="C1" activePane="topRight" state="frozen"/>
      <selection activeCell="I2" sqref="I1:I1048576"/>
      <selection pane="topRight" activeCell="B20" sqref="B20"/>
    </sheetView>
  </sheetViews>
  <sheetFormatPr baseColWidth="10" defaultRowHeight="14.4" x14ac:dyDescent="0.3"/>
  <cols>
    <col min="2" max="2" width="29.5546875" customWidth="1"/>
    <col min="3" max="152" width="11.5546875" style="314" customWidth="1"/>
    <col min="153" max="317" width="11.5546875" style="5" customWidth="1"/>
    <col min="318" max="475" width="11.5546875" customWidth="1"/>
  </cols>
  <sheetData>
    <row r="1" spans="1:317" s="98" customFormat="1" ht="21" x14ac:dyDescent="0.5">
      <c r="A1" s="332" t="s">
        <v>265</v>
      </c>
      <c r="B1" s="332"/>
      <c r="C1" s="325" t="s">
        <v>227</v>
      </c>
      <c r="D1" s="326"/>
      <c r="E1" s="326"/>
      <c r="F1" s="326"/>
      <c r="G1" s="326"/>
      <c r="H1" s="326"/>
      <c r="I1" s="325" t="s">
        <v>228</v>
      </c>
      <c r="J1" s="326"/>
      <c r="K1" s="326"/>
      <c r="L1" s="326"/>
      <c r="M1" s="326"/>
      <c r="N1" s="326"/>
      <c r="O1" s="330" t="s">
        <v>246</v>
      </c>
      <c r="P1" s="330"/>
      <c r="Q1" s="330"/>
      <c r="R1" s="330"/>
      <c r="S1" s="330"/>
      <c r="T1" s="330"/>
      <c r="U1" s="325" t="s">
        <v>247</v>
      </c>
      <c r="V1" s="325"/>
      <c r="W1" s="325"/>
      <c r="X1" s="325"/>
      <c r="Y1" s="325"/>
      <c r="Z1" s="325"/>
      <c r="AA1" s="330" t="s">
        <v>248</v>
      </c>
      <c r="AB1" s="330"/>
      <c r="AC1" s="330"/>
      <c r="AD1" s="330"/>
      <c r="AE1" s="330"/>
      <c r="AF1" s="330"/>
      <c r="AG1" s="325" t="s">
        <v>249</v>
      </c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30" t="s">
        <v>250</v>
      </c>
      <c r="AT1" s="330"/>
      <c r="AU1" s="330"/>
      <c r="AV1" s="330"/>
      <c r="AW1" s="330"/>
      <c r="AX1" s="330"/>
      <c r="AY1" s="330"/>
      <c r="AZ1" s="330"/>
      <c r="BA1" s="330"/>
      <c r="BB1" s="330"/>
      <c r="BC1" s="330"/>
      <c r="BD1" s="330"/>
      <c r="BE1" s="325" t="s">
        <v>251</v>
      </c>
      <c r="BF1" s="325"/>
      <c r="BG1" s="325"/>
      <c r="BH1" s="325"/>
      <c r="BI1" s="325"/>
      <c r="BJ1" s="325"/>
      <c r="BK1" s="330" t="s">
        <v>252</v>
      </c>
      <c r="BL1" s="330"/>
      <c r="BM1" s="330"/>
      <c r="BN1" s="330"/>
      <c r="BO1" s="330"/>
      <c r="BP1" s="330"/>
      <c r="BQ1" s="166" t="s">
        <v>165</v>
      </c>
      <c r="BR1" s="166"/>
      <c r="BS1" s="166"/>
      <c r="BT1" s="166"/>
      <c r="BU1" s="166"/>
      <c r="BV1" s="166"/>
      <c r="BW1" s="325" t="s">
        <v>253</v>
      </c>
      <c r="BX1" s="325"/>
      <c r="BY1" s="325"/>
      <c r="BZ1" s="325"/>
      <c r="CA1" s="325"/>
      <c r="CB1" s="325"/>
      <c r="CC1" s="330" t="s">
        <v>254</v>
      </c>
      <c r="CD1" s="331"/>
      <c r="CE1" s="331"/>
      <c r="CF1" s="331"/>
      <c r="CG1" s="331"/>
      <c r="CH1" s="331"/>
      <c r="CI1" s="328" t="s">
        <v>172</v>
      </c>
      <c r="CJ1" s="329"/>
      <c r="CK1" s="329"/>
      <c r="CL1" s="329"/>
      <c r="CM1" s="329"/>
      <c r="CN1" s="329"/>
      <c r="CO1" s="328" t="s">
        <v>179</v>
      </c>
      <c r="CP1" s="326"/>
      <c r="CQ1" s="326"/>
      <c r="CR1" s="326"/>
      <c r="CS1" s="326"/>
      <c r="CT1" s="326"/>
      <c r="CU1" s="328" t="s">
        <v>186</v>
      </c>
      <c r="CV1" s="329"/>
      <c r="CW1" s="329"/>
      <c r="CX1" s="329"/>
      <c r="CY1" s="329"/>
      <c r="CZ1" s="329"/>
      <c r="DA1" s="325" t="s">
        <v>255</v>
      </c>
      <c r="DB1" s="325"/>
      <c r="DC1" s="325"/>
      <c r="DD1" s="325"/>
      <c r="DE1" s="325"/>
      <c r="DF1" s="325"/>
      <c r="DG1" s="330" t="s">
        <v>256</v>
      </c>
      <c r="DH1" s="326"/>
      <c r="DI1" s="326"/>
      <c r="DJ1" s="326"/>
      <c r="DK1" s="326"/>
      <c r="DL1" s="326"/>
      <c r="DM1" s="328" t="s">
        <v>199</v>
      </c>
      <c r="DN1" s="329"/>
      <c r="DO1" s="329"/>
      <c r="DP1" s="329"/>
      <c r="DQ1" s="329"/>
      <c r="DR1" s="329"/>
      <c r="DS1" s="328" t="s">
        <v>206</v>
      </c>
      <c r="DT1" s="326"/>
      <c r="DU1" s="326"/>
      <c r="DV1" s="326"/>
      <c r="DW1" s="326"/>
      <c r="DX1" s="326"/>
      <c r="DY1" s="167" t="s">
        <v>213</v>
      </c>
      <c r="DZ1" s="168"/>
      <c r="EA1" s="168"/>
      <c r="EB1" s="168"/>
      <c r="EC1" s="168"/>
      <c r="ED1" s="168"/>
      <c r="EE1" s="167" t="s">
        <v>220</v>
      </c>
      <c r="EF1" s="168"/>
      <c r="EG1" s="168"/>
      <c r="EH1" s="168"/>
      <c r="EI1" s="168"/>
      <c r="EJ1" s="168"/>
      <c r="EK1" s="325" t="s">
        <v>257</v>
      </c>
      <c r="EL1" s="326"/>
      <c r="EM1" s="326"/>
      <c r="EN1" s="326"/>
      <c r="EO1" s="326"/>
      <c r="EP1" s="326"/>
      <c r="EQ1" s="169" t="s">
        <v>27</v>
      </c>
      <c r="ER1" s="169"/>
      <c r="ES1" s="169"/>
      <c r="ET1" s="169"/>
      <c r="EU1" s="169"/>
      <c r="EV1" s="169"/>
      <c r="EW1" s="97"/>
      <c r="EX1" s="97"/>
      <c r="EY1" s="97"/>
      <c r="EZ1" s="97"/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7"/>
      <c r="HK1" s="97"/>
      <c r="HL1" s="97"/>
      <c r="HM1" s="97"/>
      <c r="HN1" s="97"/>
      <c r="HO1" s="97"/>
      <c r="HP1" s="97"/>
      <c r="HQ1" s="97"/>
      <c r="HR1" s="97"/>
      <c r="HS1" s="97"/>
      <c r="HT1" s="97"/>
      <c r="HU1" s="97"/>
      <c r="HV1" s="97"/>
      <c r="HW1" s="97"/>
      <c r="HX1" s="97"/>
      <c r="HY1" s="97"/>
      <c r="HZ1" s="97"/>
      <c r="IA1" s="97"/>
      <c r="IB1" s="97"/>
      <c r="IC1" s="97"/>
      <c r="ID1" s="97"/>
      <c r="IE1" s="97"/>
      <c r="IF1" s="97"/>
      <c r="IG1" s="97"/>
      <c r="IH1" s="97"/>
      <c r="II1" s="97"/>
      <c r="IJ1" s="97"/>
      <c r="IK1" s="97"/>
      <c r="IL1" s="97"/>
      <c r="IM1" s="97"/>
      <c r="IN1" s="97"/>
      <c r="IO1" s="97"/>
      <c r="IP1" s="97"/>
      <c r="IQ1" s="97"/>
      <c r="IR1" s="97"/>
      <c r="IS1" s="97"/>
      <c r="IT1" s="97"/>
      <c r="IU1" s="97"/>
      <c r="IV1" s="97"/>
      <c r="IW1" s="97"/>
      <c r="IX1" s="97"/>
      <c r="IY1" s="97"/>
      <c r="IZ1" s="97"/>
      <c r="JA1" s="97"/>
      <c r="JB1" s="97"/>
      <c r="JC1" s="97"/>
      <c r="JD1" s="97"/>
      <c r="JE1" s="97"/>
      <c r="JF1" s="97"/>
      <c r="JG1" s="97"/>
      <c r="JH1" s="97"/>
      <c r="JI1" s="97"/>
      <c r="JJ1" s="97"/>
      <c r="JK1" s="97"/>
      <c r="JL1" s="97"/>
      <c r="JM1" s="97"/>
      <c r="JN1" s="97"/>
      <c r="JO1" s="97"/>
      <c r="JP1" s="97"/>
      <c r="JQ1" s="97"/>
      <c r="JR1" s="97"/>
      <c r="JS1" s="97"/>
      <c r="JT1" s="97"/>
      <c r="JU1" s="97"/>
      <c r="JV1" s="97"/>
      <c r="JW1" s="97"/>
      <c r="JX1" s="97"/>
      <c r="JY1" s="97"/>
      <c r="JZ1" s="97"/>
      <c r="KA1" s="97"/>
      <c r="KB1" s="97"/>
      <c r="KC1" s="97"/>
      <c r="KD1" s="97"/>
      <c r="KE1" s="97"/>
      <c r="KF1" s="97"/>
      <c r="KG1" s="97"/>
      <c r="KH1" s="97"/>
      <c r="KI1" s="97"/>
      <c r="KJ1" s="97"/>
      <c r="KK1" s="97"/>
      <c r="KL1" s="97"/>
      <c r="KM1" s="97"/>
      <c r="KN1" s="97"/>
      <c r="KO1" s="97"/>
      <c r="KP1" s="97"/>
      <c r="KQ1" s="97"/>
      <c r="KR1" s="97"/>
      <c r="KS1" s="97"/>
      <c r="KT1" s="97"/>
      <c r="KU1" s="97"/>
      <c r="KV1" s="97"/>
      <c r="KW1" s="97"/>
      <c r="KX1" s="97"/>
      <c r="KY1" s="97"/>
      <c r="KZ1" s="97"/>
      <c r="LA1" s="97"/>
      <c r="LB1" s="97"/>
      <c r="LC1" s="97"/>
      <c r="LD1" s="97"/>
      <c r="LE1" s="97"/>
    </row>
    <row r="2" spans="1:317" x14ac:dyDescent="0.3">
      <c r="A2" s="327" t="s">
        <v>229</v>
      </c>
      <c r="B2" s="327"/>
      <c r="C2" s="170" t="s">
        <v>66</v>
      </c>
      <c r="D2" s="171" t="s">
        <v>67</v>
      </c>
      <c r="E2" s="172" t="s">
        <v>71</v>
      </c>
      <c r="F2" s="173" t="s">
        <v>72</v>
      </c>
      <c r="G2" s="174" t="s">
        <v>73</v>
      </c>
      <c r="H2" s="175" t="s">
        <v>74</v>
      </c>
      <c r="I2" s="176" t="s">
        <v>75</v>
      </c>
      <c r="J2" s="177" t="s">
        <v>76</v>
      </c>
      <c r="K2" s="178" t="s">
        <v>96</v>
      </c>
      <c r="L2" s="179" t="s">
        <v>95</v>
      </c>
      <c r="M2" s="180" t="s">
        <v>77</v>
      </c>
      <c r="N2" s="181" t="s">
        <v>78</v>
      </c>
      <c r="O2" s="182" t="s">
        <v>129</v>
      </c>
      <c r="P2" s="183" t="s">
        <v>130</v>
      </c>
      <c r="Q2" s="184" t="s">
        <v>131</v>
      </c>
      <c r="R2" s="185" t="s">
        <v>133</v>
      </c>
      <c r="S2" s="186" t="s">
        <v>132</v>
      </c>
      <c r="T2" s="187" t="s">
        <v>134</v>
      </c>
      <c r="U2" s="188" t="s">
        <v>79</v>
      </c>
      <c r="V2" s="189" t="s">
        <v>80</v>
      </c>
      <c r="W2" s="190" t="s">
        <v>81</v>
      </c>
      <c r="X2" s="191" t="s">
        <v>82</v>
      </c>
      <c r="Y2" s="192" t="s">
        <v>83</v>
      </c>
      <c r="Z2" s="193" t="s">
        <v>84</v>
      </c>
      <c r="AA2" s="194" t="s">
        <v>135</v>
      </c>
      <c r="AB2" s="195" t="s">
        <v>136</v>
      </c>
      <c r="AC2" s="196" t="s">
        <v>137</v>
      </c>
      <c r="AD2" s="197" t="s">
        <v>138</v>
      </c>
      <c r="AE2" s="198" t="s">
        <v>139</v>
      </c>
      <c r="AF2" s="199" t="s">
        <v>140</v>
      </c>
      <c r="AG2" s="200" t="s">
        <v>85</v>
      </c>
      <c r="AH2" s="201" t="s">
        <v>86</v>
      </c>
      <c r="AI2" s="202" t="s">
        <v>87</v>
      </c>
      <c r="AJ2" s="203" t="s">
        <v>88</v>
      </c>
      <c r="AK2" s="204" t="s">
        <v>89</v>
      </c>
      <c r="AL2" s="205" t="s">
        <v>90</v>
      </c>
      <c r="AM2" s="206" t="s">
        <v>91</v>
      </c>
      <c r="AN2" s="207" t="s">
        <v>92</v>
      </c>
      <c r="AO2" s="208" t="s">
        <v>93</v>
      </c>
      <c r="AP2" s="209" t="s">
        <v>94</v>
      </c>
      <c r="AQ2" s="210" t="s">
        <v>97</v>
      </c>
      <c r="AR2" s="211" t="s">
        <v>98</v>
      </c>
      <c r="AS2" s="212" t="s">
        <v>141</v>
      </c>
      <c r="AT2" s="213" t="s">
        <v>142</v>
      </c>
      <c r="AU2" s="214" t="s">
        <v>143</v>
      </c>
      <c r="AV2" s="215" t="s">
        <v>144</v>
      </c>
      <c r="AW2" s="216" t="s">
        <v>145</v>
      </c>
      <c r="AX2" s="217" t="s">
        <v>146</v>
      </c>
      <c r="AY2" s="218" t="s">
        <v>147</v>
      </c>
      <c r="AZ2" s="219" t="s">
        <v>148</v>
      </c>
      <c r="BA2" s="220" t="s">
        <v>149</v>
      </c>
      <c r="BB2" s="221" t="s">
        <v>150</v>
      </c>
      <c r="BC2" s="222" t="s">
        <v>151</v>
      </c>
      <c r="BD2" s="223" t="s">
        <v>152</v>
      </c>
      <c r="BE2" s="224" t="s">
        <v>99</v>
      </c>
      <c r="BF2" s="225" t="s">
        <v>100</v>
      </c>
      <c r="BG2" s="226" t="s">
        <v>101</v>
      </c>
      <c r="BH2" s="227" t="s">
        <v>102</v>
      </c>
      <c r="BI2" s="228" t="s">
        <v>103</v>
      </c>
      <c r="BJ2" s="229" t="s">
        <v>104</v>
      </c>
      <c r="BK2" s="230" t="s">
        <v>153</v>
      </c>
      <c r="BL2" s="231" t="s">
        <v>154</v>
      </c>
      <c r="BM2" s="232" t="s">
        <v>155</v>
      </c>
      <c r="BN2" s="233" t="s">
        <v>156</v>
      </c>
      <c r="BO2" s="234" t="s">
        <v>157</v>
      </c>
      <c r="BP2" s="235" t="s">
        <v>158</v>
      </c>
      <c r="BQ2" s="236" t="s">
        <v>159</v>
      </c>
      <c r="BR2" s="237" t="s">
        <v>160</v>
      </c>
      <c r="BS2" s="238" t="s">
        <v>161</v>
      </c>
      <c r="BT2" s="239" t="s">
        <v>162</v>
      </c>
      <c r="BU2" s="240" t="s">
        <v>163</v>
      </c>
      <c r="BV2" s="241" t="s">
        <v>164</v>
      </c>
      <c r="BW2" s="242" t="s">
        <v>105</v>
      </c>
      <c r="BX2" s="243" t="s">
        <v>106</v>
      </c>
      <c r="BY2" s="244" t="s">
        <v>107</v>
      </c>
      <c r="BZ2" s="245" t="s">
        <v>108</v>
      </c>
      <c r="CA2" s="246" t="s">
        <v>109</v>
      </c>
      <c r="CB2" s="247" t="s">
        <v>110</v>
      </c>
      <c r="CC2" s="248" t="s">
        <v>166</v>
      </c>
      <c r="CD2" s="249" t="s">
        <v>167</v>
      </c>
      <c r="CE2" s="250" t="s">
        <v>168</v>
      </c>
      <c r="CF2" s="251" t="s">
        <v>169</v>
      </c>
      <c r="CG2" s="252" t="s">
        <v>170</v>
      </c>
      <c r="CH2" s="253" t="s">
        <v>171</v>
      </c>
      <c r="CI2" s="254" t="s">
        <v>173</v>
      </c>
      <c r="CJ2" s="255" t="s">
        <v>174</v>
      </c>
      <c r="CK2" s="256" t="s">
        <v>175</v>
      </c>
      <c r="CL2" s="257" t="s">
        <v>176</v>
      </c>
      <c r="CM2" s="258" t="s">
        <v>177</v>
      </c>
      <c r="CN2" s="259" t="s">
        <v>178</v>
      </c>
      <c r="CO2" s="260" t="s">
        <v>180</v>
      </c>
      <c r="CP2" s="261" t="s">
        <v>181</v>
      </c>
      <c r="CQ2" s="262" t="s">
        <v>182</v>
      </c>
      <c r="CR2" s="263" t="s">
        <v>183</v>
      </c>
      <c r="CS2" s="264" t="s">
        <v>184</v>
      </c>
      <c r="CT2" s="265" t="s">
        <v>185</v>
      </c>
      <c r="CU2" s="266" t="s">
        <v>187</v>
      </c>
      <c r="CV2" s="267" t="s">
        <v>188</v>
      </c>
      <c r="CW2" s="268" t="s">
        <v>189</v>
      </c>
      <c r="CX2" s="269" t="s">
        <v>190</v>
      </c>
      <c r="CY2" s="270" t="s">
        <v>191</v>
      </c>
      <c r="CZ2" s="271" t="s">
        <v>192</v>
      </c>
      <c r="DA2" s="272" t="s">
        <v>111</v>
      </c>
      <c r="DB2" s="273" t="s">
        <v>112</v>
      </c>
      <c r="DC2" s="274" t="s">
        <v>113</v>
      </c>
      <c r="DD2" s="275" t="s">
        <v>114</v>
      </c>
      <c r="DE2" s="276" t="s">
        <v>115</v>
      </c>
      <c r="DF2" s="277" t="s">
        <v>116</v>
      </c>
      <c r="DG2" s="278" t="s">
        <v>193</v>
      </c>
      <c r="DH2" s="279" t="s">
        <v>195</v>
      </c>
      <c r="DI2" s="280" t="s">
        <v>194</v>
      </c>
      <c r="DJ2" s="281" t="s">
        <v>196</v>
      </c>
      <c r="DK2" s="282" t="s">
        <v>197</v>
      </c>
      <c r="DL2" s="283" t="s">
        <v>198</v>
      </c>
      <c r="DM2" s="284" t="s">
        <v>200</v>
      </c>
      <c r="DN2" s="285" t="s">
        <v>201</v>
      </c>
      <c r="DO2" s="286" t="s">
        <v>202</v>
      </c>
      <c r="DP2" s="287" t="s">
        <v>203</v>
      </c>
      <c r="DQ2" s="288" t="s">
        <v>204</v>
      </c>
      <c r="DR2" s="289" t="s">
        <v>205</v>
      </c>
      <c r="DS2" s="290" t="s">
        <v>207</v>
      </c>
      <c r="DT2" s="291" t="s">
        <v>208</v>
      </c>
      <c r="DU2" s="292" t="s">
        <v>209</v>
      </c>
      <c r="DV2" s="293" t="s">
        <v>210</v>
      </c>
      <c r="DW2" s="294" t="s">
        <v>211</v>
      </c>
      <c r="DX2" s="295" t="s">
        <v>212</v>
      </c>
      <c r="DY2" s="296" t="s">
        <v>214</v>
      </c>
      <c r="DZ2" s="297" t="s">
        <v>215</v>
      </c>
      <c r="EA2" s="298" t="s">
        <v>216</v>
      </c>
      <c r="EB2" s="299" t="s">
        <v>217</v>
      </c>
      <c r="EC2" s="300" t="s">
        <v>218</v>
      </c>
      <c r="ED2" s="301" t="s">
        <v>219</v>
      </c>
      <c r="EE2" s="302" t="s">
        <v>221</v>
      </c>
      <c r="EF2" s="303" t="s">
        <v>222</v>
      </c>
      <c r="EG2" s="304" t="s">
        <v>223</v>
      </c>
      <c r="EH2" s="305" t="s">
        <v>224</v>
      </c>
      <c r="EI2" s="306" t="s">
        <v>225</v>
      </c>
      <c r="EJ2" s="307" t="s">
        <v>226</v>
      </c>
      <c r="EK2" s="308" t="s">
        <v>117</v>
      </c>
      <c r="EL2" s="309" t="s">
        <v>118</v>
      </c>
      <c r="EM2" s="310" t="s">
        <v>119</v>
      </c>
      <c r="EN2" s="311" t="s">
        <v>120</v>
      </c>
      <c r="EO2" s="312" t="s">
        <v>121</v>
      </c>
      <c r="EP2" s="313" t="s">
        <v>122</v>
      </c>
      <c r="EQ2" s="314" t="s">
        <v>123</v>
      </c>
      <c r="ER2" s="314" t="s">
        <v>124</v>
      </c>
      <c r="ES2" s="314" t="s">
        <v>125</v>
      </c>
      <c r="ET2" s="314" t="s">
        <v>126</v>
      </c>
      <c r="EU2" s="314" t="s">
        <v>127</v>
      </c>
      <c r="EV2" s="314" t="s">
        <v>128</v>
      </c>
    </row>
    <row r="3" spans="1:317" x14ac:dyDescent="0.3">
      <c r="A3" t="s">
        <v>10</v>
      </c>
      <c r="B3" s="19" t="s">
        <v>234</v>
      </c>
      <c r="C3" s="314">
        <v>40</v>
      </c>
      <c r="D3" s="314">
        <v>15</v>
      </c>
      <c r="E3" s="314">
        <v>5</v>
      </c>
      <c r="F3" s="314">
        <v>2</v>
      </c>
      <c r="G3" s="314">
        <v>0.5</v>
      </c>
      <c r="H3" s="314">
        <v>0.2</v>
      </c>
    </row>
    <row r="4" spans="1:317" x14ac:dyDescent="0.3">
      <c r="A4" t="s">
        <v>11</v>
      </c>
      <c r="B4" s="20" t="s">
        <v>235</v>
      </c>
      <c r="I4" s="314">
        <v>40</v>
      </c>
      <c r="J4" s="314">
        <v>15</v>
      </c>
      <c r="K4" s="314">
        <v>5</v>
      </c>
      <c r="L4" s="314">
        <v>2</v>
      </c>
      <c r="M4" s="314">
        <v>0.5</v>
      </c>
      <c r="N4" s="314">
        <v>0.2</v>
      </c>
      <c r="O4" s="314">
        <v>38</v>
      </c>
      <c r="P4" s="314">
        <v>14.25</v>
      </c>
      <c r="Q4" s="314">
        <v>4.75</v>
      </c>
      <c r="R4" s="314">
        <v>1.9</v>
      </c>
      <c r="S4" s="318">
        <v>0.47499999999999998</v>
      </c>
      <c r="T4" s="314">
        <v>0.19</v>
      </c>
      <c r="AA4" s="314">
        <v>18</v>
      </c>
      <c r="AB4" s="314">
        <v>6.75</v>
      </c>
      <c r="AC4" s="314">
        <v>2.25</v>
      </c>
      <c r="AD4" s="314">
        <v>0.9</v>
      </c>
      <c r="AE4" s="318">
        <v>0.22500000000000001</v>
      </c>
      <c r="AF4" s="314">
        <v>0.09</v>
      </c>
      <c r="CC4" s="314">
        <v>24</v>
      </c>
      <c r="CD4" s="314">
        <v>9</v>
      </c>
      <c r="CE4" s="314">
        <v>3</v>
      </c>
      <c r="CF4" s="314">
        <v>1.2</v>
      </c>
      <c r="CG4" s="314">
        <v>0.3</v>
      </c>
      <c r="CH4" s="314">
        <v>0.12</v>
      </c>
      <c r="CI4" s="314">
        <v>8</v>
      </c>
      <c r="CJ4" s="314">
        <v>3</v>
      </c>
      <c r="CK4" s="314">
        <v>1</v>
      </c>
      <c r="CL4" s="314">
        <v>0.4</v>
      </c>
      <c r="CM4" s="314">
        <v>0.1</v>
      </c>
      <c r="CN4" s="314">
        <v>0.04</v>
      </c>
      <c r="CU4" s="314">
        <v>14</v>
      </c>
      <c r="CV4" s="314">
        <v>5.25</v>
      </c>
      <c r="CW4" s="314">
        <v>1.75</v>
      </c>
      <c r="CX4" s="314">
        <v>0.7</v>
      </c>
      <c r="CY4" s="314">
        <v>0.17499999999999999</v>
      </c>
      <c r="CZ4" s="314">
        <v>7.0000000000000007E-2</v>
      </c>
      <c r="DG4" s="314">
        <v>34</v>
      </c>
      <c r="DH4" s="314">
        <v>12.75</v>
      </c>
      <c r="DI4" s="314">
        <v>4.25</v>
      </c>
      <c r="DJ4" s="314">
        <v>1.7</v>
      </c>
      <c r="DK4" s="314">
        <v>0.42499999999999999</v>
      </c>
      <c r="DL4" s="314">
        <v>0.17</v>
      </c>
      <c r="DM4" s="314">
        <v>16</v>
      </c>
      <c r="DN4" s="314">
        <v>6</v>
      </c>
      <c r="DO4" s="314">
        <v>2</v>
      </c>
      <c r="DP4" s="314">
        <v>0.8</v>
      </c>
      <c r="DQ4" s="314">
        <v>0.2</v>
      </c>
      <c r="DR4" s="314">
        <v>0.08</v>
      </c>
      <c r="DY4" s="314">
        <v>14</v>
      </c>
      <c r="DZ4" s="314">
        <v>5.25</v>
      </c>
      <c r="EA4" s="314">
        <v>1.75</v>
      </c>
      <c r="EB4" s="314">
        <v>0.7</v>
      </c>
      <c r="EC4" s="314">
        <v>0.17499999999999999</v>
      </c>
      <c r="ED4" s="314">
        <v>7.0000000000000007E-2</v>
      </c>
      <c r="EE4" s="314">
        <v>20</v>
      </c>
      <c r="EF4" s="314">
        <v>7.5</v>
      </c>
      <c r="EG4" s="314">
        <v>2.5</v>
      </c>
      <c r="EH4" s="314">
        <v>1</v>
      </c>
      <c r="EI4" s="314">
        <v>0.25</v>
      </c>
      <c r="EJ4" s="314">
        <v>0.1</v>
      </c>
    </row>
    <row r="5" spans="1:317" x14ac:dyDescent="0.3">
      <c r="A5" t="s">
        <v>12</v>
      </c>
      <c r="B5" s="165" t="s">
        <v>21</v>
      </c>
      <c r="U5" s="314">
        <v>40</v>
      </c>
      <c r="V5" s="314">
        <v>15</v>
      </c>
      <c r="W5" s="314">
        <v>5</v>
      </c>
      <c r="X5" s="314">
        <v>2</v>
      </c>
      <c r="Y5" s="314">
        <v>0.5</v>
      </c>
      <c r="Z5" s="314">
        <v>0.2</v>
      </c>
      <c r="DO5" s="315"/>
      <c r="DS5" s="314">
        <v>24</v>
      </c>
      <c r="DT5" s="314">
        <v>9</v>
      </c>
      <c r="DU5" s="314">
        <v>3</v>
      </c>
      <c r="DV5" s="314">
        <v>1.2</v>
      </c>
      <c r="DW5" s="314">
        <v>0.3</v>
      </c>
      <c r="DX5" s="314">
        <v>0.12</v>
      </c>
    </row>
    <row r="6" spans="1:317" x14ac:dyDescent="0.3">
      <c r="A6" t="s">
        <v>13</v>
      </c>
      <c r="B6" s="21" t="s">
        <v>241</v>
      </c>
      <c r="AA6" s="314">
        <v>16</v>
      </c>
      <c r="AB6" s="314">
        <v>6</v>
      </c>
      <c r="AC6" s="314">
        <v>2</v>
      </c>
      <c r="AD6" s="314">
        <v>0.8</v>
      </c>
      <c r="AE6" s="314">
        <v>0.2</v>
      </c>
      <c r="AF6" s="314">
        <v>0.08</v>
      </c>
      <c r="AG6" s="314">
        <v>40</v>
      </c>
      <c r="AH6" s="314">
        <v>15</v>
      </c>
      <c r="AI6" s="314">
        <v>5</v>
      </c>
      <c r="AJ6" s="314">
        <v>2</v>
      </c>
      <c r="AK6" s="314">
        <v>0.5</v>
      </c>
      <c r="AL6" s="314">
        <v>0.2</v>
      </c>
      <c r="AS6" s="314">
        <v>26</v>
      </c>
      <c r="AT6" s="314">
        <v>9.75</v>
      </c>
      <c r="AU6" s="314">
        <v>3.25</v>
      </c>
      <c r="AV6" s="314">
        <v>1.3</v>
      </c>
      <c r="AW6" s="318">
        <v>0.32500000000000001</v>
      </c>
      <c r="AX6" s="314">
        <v>0.13</v>
      </c>
      <c r="AY6" s="314">
        <v>14</v>
      </c>
      <c r="AZ6" s="314">
        <v>5.25</v>
      </c>
      <c r="BA6" s="314">
        <v>1.75</v>
      </c>
      <c r="BB6" s="314">
        <v>0.7</v>
      </c>
      <c r="BC6" s="318">
        <v>0.17499999999999999</v>
      </c>
      <c r="BD6" s="314">
        <v>7.0000000000000007E-2</v>
      </c>
      <c r="DM6" s="314">
        <v>12</v>
      </c>
      <c r="DN6" s="314">
        <v>4.5</v>
      </c>
      <c r="DO6" s="314">
        <v>1.5</v>
      </c>
      <c r="DP6" s="314">
        <v>0.6</v>
      </c>
      <c r="DQ6" s="314">
        <v>0.15</v>
      </c>
      <c r="DR6" s="314">
        <v>0.06</v>
      </c>
      <c r="EE6" s="314">
        <v>6</v>
      </c>
      <c r="EF6" s="314">
        <v>2.25</v>
      </c>
      <c r="EG6" s="314">
        <v>0.75</v>
      </c>
      <c r="EH6" s="314">
        <v>0.3</v>
      </c>
      <c r="EI6" s="314">
        <v>7.4999999999999997E-2</v>
      </c>
      <c r="EJ6" s="314">
        <v>0.03</v>
      </c>
    </row>
    <row r="7" spans="1:317" x14ac:dyDescent="0.3">
      <c r="A7" t="s">
        <v>14</v>
      </c>
      <c r="B7" s="80" t="s">
        <v>240</v>
      </c>
      <c r="AM7" s="314">
        <v>40</v>
      </c>
      <c r="AN7" s="314">
        <v>15</v>
      </c>
      <c r="AO7" s="314">
        <v>5</v>
      </c>
      <c r="AP7" s="314">
        <v>2</v>
      </c>
      <c r="AQ7" s="314">
        <v>0.5</v>
      </c>
      <c r="AR7" s="314">
        <v>0.2</v>
      </c>
    </row>
    <row r="8" spans="1:317" x14ac:dyDescent="0.3">
      <c r="A8" t="s">
        <v>15</v>
      </c>
      <c r="B8" s="22" t="s">
        <v>239</v>
      </c>
      <c r="AA8" s="314">
        <v>6</v>
      </c>
      <c r="AB8" s="314">
        <v>2.25</v>
      </c>
      <c r="AC8" s="314">
        <v>0.75</v>
      </c>
      <c r="AD8" s="314">
        <v>0.3</v>
      </c>
      <c r="AE8" s="318">
        <v>7.4999999999999997E-2</v>
      </c>
      <c r="AF8" s="314">
        <v>0.03</v>
      </c>
      <c r="BE8" s="314">
        <v>40</v>
      </c>
      <c r="BF8" s="314">
        <v>15</v>
      </c>
      <c r="BG8" s="314">
        <v>5</v>
      </c>
      <c r="BH8" s="314">
        <v>2</v>
      </c>
      <c r="BI8" s="314">
        <v>0.5</v>
      </c>
      <c r="BJ8" s="314">
        <v>0.2</v>
      </c>
      <c r="BK8" s="314">
        <v>32</v>
      </c>
      <c r="BL8" s="314">
        <v>12</v>
      </c>
      <c r="BM8" s="314">
        <v>4</v>
      </c>
      <c r="BN8" s="314">
        <v>1.6</v>
      </c>
      <c r="BO8" s="314">
        <v>0.4</v>
      </c>
      <c r="BP8" s="314">
        <v>0.16</v>
      </c>
      <c r="BQ8" s="314">
        <v>26</v>
      </c>
      <c r="BR8" s="314">
        <v>9.75</v>
      </c>
      <c r="BS8" s="314">
        <v>3.25</v>
      </c>
      <c r="BT8" s="314">
        <v>1.3</v>
      </c>
      <c r="BU8" s="314">
        <v>0.32500000000000001</v>
      </c>
      <c r="BV8" s="314">
        <v>0.13</v>
      </c>
      <c r="CC8" s="314">
        <v>16</v>
      </c>
      <c r="CD8" s="314">
        <v>6</v>
      </c>
      <c r="CE8" s="314">
        <v>2</v>
      </c>
      <c r="CF8" s="314">
        <v>0.8</v>
      </c>
      <c r="CG8" s="314">
        <v>0.2</v>
      </c>
      <c r="CH8" s="314">
        <v>0.08</v>
      </c>
      <c r="CI8" s="314">
        <v>32</v>
      </c>
      <c r="CJ8" s="314">
        <v>12</v>
      </c>
      <c r="CK8" s="314">
        <v>4</v>
      </c>
      <c r="CL8" s="314">
        <v>1.6</v>
      </c>
      <c r="CM8" s="314">
        <v>0.4</v>
      </c>
      <c r="CN8" s="314">
        <v>0.16</v>
      </c>
      <c r="DB8" s="316"/>
      <c r="DM8" s="314">
        <v>12</v>
      </c>
      <c r="DN8" s="314">
        <v>4.5</v>
      </c>
      <c r="DO8" s="314">
        <v>1.5</v>
      </c>
      <c r="DP8" s="314">
        <v>0.6</v>
      </c>
      <c r="DQ8" s="314">
        <v>0.15</v>
      </c>
      <c r="DR8" s="314">
        <v>0.06</v>
      </c>
      <c r="EE8" s="314">
        <v>14</v>
      </c>
      <c r="EF8" s="314">
        <v>5.25</v>
      </c>
      <c r="EG8" s="314">
        <v>1.75</v>
      </c>
      <c r="EH8" s="314">
        <v>0.7</v>
      </c>
      <c r="EI8" s="314">
        <v>0.17499999999999999</v>
      </c>
      <c r="EJ8" s="314">
        <v>7.0000000000000007E-2</v>
      </c>
    </row>
    <row r="9" spans="1:317" x14ac:dyDescent="0.3">
      <c r="A9" t="s">
        <v>16</v>
      </c>
      <c r="B9" s="23" t="s">
        <v>238</v>
      </c>
      <c r="BW9" s="314">
        <v>40</v>
      </c>
      <c r="BX9" s="314">
        <v>15</v>
      </c>
      <c r="BY9" s="314">
        <v>5</v>
      </c>
      <c r="BZ9" s="314">
        <v>2</v>
      </c>
      <c r="CA9" s="314">
        <v>0.5</v>
      </c>
      <c r="CB9" s="314">
        <v>0.2</v>
      </c>
      <c r="CO9" s="314">
        <v>26</v>
      </c>
      <c r="CP9" s="314">
        <v>9.75</v>
      </c>
      <c r="CQ9" s="314">
        <v>3.25</v>
      </c>
      <c r="CR9" s="314">
        <v>1.3</v>
      </c>
      <c r="CS9" s="314">
        <v>0.32500000000000001</v>
      </c>
      <c r="CT9" s="314">
        <v>0.13</v>
      </c>
    </row>
    <row r="10" spans="1:317" x14ac:dyDescent="0.3">
      <c r="A10" t="s">
        <v>17</v>
      </c>
      <c r="B10" s="24" t="s">
        <v>237</v>
      </c>
      <c r="O10" s="314">
        <v>2</v>
      </c>
      <c r="P10" s="314">
        <v>0.75</v>
      </c>
      <c r="Q10" s="314">
        <v>0.25</v>
      </c>
      <c r="R10" s="314">
        <v>0.1</v>
      </c>
      <c r="S10" s="318">
        <v>2.5000000000000001E-2</v>
      </c>
      <c r="T10" s="314">
        <v>0.01</v>
      </c>
      <c r="BK10" s="314">
        <v>8</v>
      </c>
      <c r="BL10" s="314">
        <v>3</v>
      </c>
      <c r="BM10" s="314">
        <v>1</v>
      </c>
      <c r="BN10" s="314">
        <v>0.4</v>
      </c>
      <c r="BO10" s="314">
        <v>0.1</v>
      </c>
      <c r="BP10" s="314">
        <v>0.04</v>
      </c>
      <c r="BQ10" s="314">
        <v>14</v>
      </c>
      <c r="BR10" s="314">
        <v>5.25</v>
      </c>
      <c r="BS10" s="314">
        <v>1.75</v>
      </c>
      <c r="BT10" s="314">
        <v>0.7</v>
      </c>
      <c r="BU10" s="314">
        <v>0.17499999999999999</v>
      </c>
      <c r="BV10" s="314">
        <v>7.0000000000000007E-2</v>
      </c>
      <c r="CO10" s="314">
        <v>14</v>
      </c>
      <c r="CP10" s="314">
        <v>5.25</v>
      </c>
      <c r="CQ10" s="314">
        <v>1.75</v>
      </c>
      <c r="CR10" s="314">
        <v>0.7</v>
      </c>
      <c r="CS10" s="314">
        <v>0.17499999999999999</v>
      </c>
      <c r="CT10" s="314">
        <v>7.0000000000000007E-2</v>
      </c>
      <c r="DA10" s="314">
        <v>40</v>
      </c>
      <c r="DB10" s="314">
        <v>15</v>
      </c>
      <c r="DC10" s="314">
        <v>5</v>
      </c>
      <c r="DD10" s="314">
        <v>2</v>
      </c>
      <c r="DE10" s="314">
        <v>0.5</v>
      </c>
      <c r="DF10" s="314">
        <v>0.2</v>
      </c>
      <c r="DG10" s="314">
        <v>6</v>
      </c>
      <c r="DH10" s="314">
        <v>2.25</v>
      </c>
      <c r="DI10" s="314">
        <v>0.75</v>
      </c>
      <c r="DJ10" s="314">
        <v>0.3</v>
      </c>
      <c r="DK10" s="314">
        <v>7.4999999999999997E-2</v>
      </c>
      <c r="DL10" s="314">
        <v>0.03</v>
      </c>
      <c r="DS10" s="314">
        <v>16</v>
      </c>
      <c r="DT10" s="314">
        <v>6</v>
      </c>
      <c r="DU10" s="314">
        <v>2</v>
      </c>
      <c r="DV10" s="314">
        <v>0.8</v>
      </c>
      <c r="DW10" s="314">
        <v>0.2</v>
      </c>
      <c r="DX10" s="314">
        <v>0.08</v>
      </c>
      <c r="DY10" s="314">
        <v>26</v>
      </c>
      <c r="DZ10" s="314">
        <v>9.75</v>
      </c>
      <c r="EA10" s="314">
        <v>3.25</v>
      </c>
      <c r="EB10" s="314">
        <v>1.3</v>
      </c>
      <c r="EC10" s="314">
        <v>0.32500000000000001</v>
      </c>
      <c r="ED10" s="314">
        <v>0.13</v>
      </c>
    </row>
    <row r="11" spans="1:317" x14ac:dyDescent="0.3">
      <c r="A11" t="s">
        <v>18</v>
      </c>
      <c r="B11" s="25" t="s">
        <v>236</v>
      </c>
      <c r="AS11" s="314">
        <v>14</v>
      </c>
      <c r="AT11" s="314">
        <v>5.25</v>
      </c>
      <c r="AU11" s="314">
        <v>1.75</v>
      </c>
      <c r="AV11" s="314">
        <v>0.7</v>
      </c>
      <c r="AW11" s="318">
        <v>0.17499999999999999</v>
      </c>
      <c r="AX11" s="314">
        <v>7.0000000000000007E-2</v>
      </c>
      <c r="AY11" s="314">
        <v>26</v>
      </c>
      <c r="AZ11" s="314">
        <v>9.75</v>
      </c>
      <c r="BA11" s="314">
        <v>3.25</v>
      </c>
      <c r="BB11" s="314">
        <v>1.3</v>
      </c>
      <c r="BC11" s="318">
        <v>0.32500000000000001</v>
      </c>
      <c r="BD11" s="314">
        <v>0.13</v>
      </c>
      <c r="CU11" s="314">
        <v>26</v>
      </c>
      <c r="CV11" s="314">
        <v>9.75</v>
      </c>
      <c r="CW11" s="314">
        <v>3.25</v>
      </c>
      <c r="CX11" s="314">
        <v>1.3</v>
      </c>
      <c r="CY11" s="314">
        <v>0.32500000000000001</v>
      </c>
      <c r="CZ11" s="314">
        <v>0.13</v>
      </c>
      <c r="EK11" s="314">
        <v>40</v>
      </c>
      <c r="EL11" s="314">
        <v>15</v>
      </c>
      <c r="EM11" s="314">
        <v>5</v>
      </c>
      <c r="EN11" s="314">
        <v>2</v>
      </c>
      <c r="EO11" s="314">
        <v>0.5</v>
      </c>
      <c r="EP11" s="314">
        <v>0.2</v>
      </c>
    </row>
    <row r="12" spans="1:317" x14ac:dyDescent="0.3">
      <c r="A12" t="s">
        <v>19</v>
      </c>
      <c r="B12" t="s">
        <v>242</v>
      </c>
    </row>
    <row r="13" spans="1:317" x14ac:dyDescent="0.3">
      <c r="A13" t="s">
        <v>27</v>
      </c>
      <c r="B13" t="s">
        <v>243</v>
      </c>
      <c r="G13" s="314">
        <v>10</v>
      </c>
      <c r="H13" s="314">
        <v>10</v>
      </c>
      <c r="M13" s="314">
        <v>10</v>
      </c>
      <c r="N13" s="314">
        <v>10</v>
      </c>
      <c r="S13" s="314">
        <v>10</v>
      </c>
      <c r="T13" s="314">
        <v>10</v>
      </c>
      <c r="Y13" s="314">
        <v>10</v>
      </c>
      <c r="Z13" s="314">
        <v>10</v>
      </c>
      <c r="AE13" s="314">
        <v>10</v>
      </c>
      <c r="AF13" s="314">
        <v>10</v>
      </c>
      <c r="AK13" s="314">
        <v>10</v>
      </c>
      <c r="AL13" s="314">
        <v>10</v>
      </c>
      <c r="AQ13" s="314">
        <v>10</v>
      </c>
      <c r="AR13" s="314">
        <v>10</v>
      </c>
      <c r="AW13" s="314">
        <v>10</v>
      </c>
      <c r="AX13" s="314">
        <v>10</v>
      </c>
      <c r="BC13" s="314">
        <v>10</v>
      </c>
      <c r="BD13" s="314">
        <v>10</v>
      </c>
      <c r="BI13" s="314">
        <v>10</v>
      </c>
      <c r="BJ13" s="314">
        <v>10</v>
      </c>
      <c r="BO13" s="314">
        <v>10</v>
      </c>
      <c r="BP13" s="314">
        <v>10</v>
      </c>
      <c r="BU13" s="314">
        <v>10</v>
      </c>
      <c r="BV13" s="314">
        <v>10</v>
      </c>
      <c r="CA13" s="314">
        <v>10</v>
      </c>
      <c r="CB13" s="314">
        <v>10</v>
      </c>
      <c r="CG13" s="314">
        <v>10</v>
      </c>
      <c r="CH13" s="314">
        <v>10</v>
      </c>
      <c r="CM13" s="314">
        <v>10</v>
      </c>
      <c r="CN13" s="314">
        <v>10</v>
      </c>
      <c r="CS13" s="314">
        <v>10</v>
      </c>
      <c r="CT13" s="314">
        <v>10</v>
      </c>
      <c r="CY13" s="314">
        <v>10</v>
      </c>
      <c r="CZ13" s="314">
        <v>10</v>
      </c>
      <c r="DE13" s="314">
        <v>10</v>
      </c>
      <c r="DF13" s="314">
        <v>10</v>
      </c>
      <c r="DK13" s="314">
        <v>10</v>
      </c>
      <c r="DL13" s="314">
        <v>10</v>
      </c>
      <c r="DQ13" s="314">
        <v>10</v>
      </c>
      <c r="DR13" s="314">
        <v>10</v>
      </c>
      <c r="DW13" s="314">
        <v>10</v>
      </c>
      <c r="DX13" s="314">
        <v>10</v>
      </c>
      <c r="EC13" s="314">
        <v>10</v>
      </c>
      <c r="ED13" s="314">
        <v>10</v>
      </c>
      <c r="EI13" s="314">
        <v>10</v>
      </c>
      <c r="EJ13" s="314">
        <v>10</v>
      </c>
      <c r="EO13" s="314">
        <v>10</v>
      </c>
      <c r="EP13" s="314">
        <v>10</v>
      </c>
      <c r="EQ13" s="314">
        <v>40</v>
      </c>
      <c r="ER13" s="314">
        <v>30</v>
      </c>
      <c r="ES13" s="314">
        <v>20</v>
      </c>
      <c r="ET13" s="314">
        <v>15</v>
      </c>
      <c r="EU13" s="314">
        <v>10</v>
      </c>
      <c r="EV13" s="314">
        <v>5</v>
      </c>
    </row>
    <row r="14" spans="1:317" x14ac:dyDescent="0.3">
      <c r="A14" t="s">
        <v>230</v>
      </c>
      <c r="B14" t="s">
        <v>260</v>
      </c>
      <c r="C14" s="314">
        <v>20</v>
      </c>
      <c r="D14" s="314">
        <v>20</v>
      </c>
      <c r="E14" s="314">
        <v>20</v>
      </c>
      <c r="F14" s="314">
        <v>20</v>
      </c>
      <c r="G14" s="314">
        <v>20</v>
      </c>
      <c r="H14" s="314">
        <v>20</v>
      </c>
      <c r="I14" s="314">
        <v>20</v>
      </c>
      <c r="J14" s="314">
        <v>20</v>
      </c>
      <c r="K14" s="314">
        <v>20</v>
      </c>
      <c r="L14" s="314">
        <v>20</v>
      </c>
      <c r="M14" s="314">
        <v>20</v>
      </c>
      <c r="N14" s="314">
        <v>20</v>
      </c>
      <c r="O14" s="314">
        <v>20</v>
      </c>
      <c r="P14" s="314">
        <v>20</v>
      </c>
      <c r="Q14" s="314">
        <v>20</v>
      </c>
      <c r="R14" s="314">
        <v>20</v>
      </c>
      <c r="S14" s="314">
        <v>20</v>
      </c>
      <c r="T14" s="314">
        <v>20</v>
      </c>
      <c r="U14" s="314">
        <v>20</v>
      </c>
      <c r="V14" s="314">
        <v>20</v>
      </c>
      <c r="W14" s="314">
        <v>20</v>
      </c>
      <c r="X14" s="314">
        <v>20</v>
      </c>
      <c r="Y14" s="314">
        <v>20</v>
      </c>
      <c r="Z14" s="314">
        <v>20</v>
      </c>
      <c r="AA14" s="314">
        <v>20</v>
      </c>
      <c r="AB14" s="314">
        <v>20</v>
      </c>
      <c r="AC14" s="314">
        <v>20</v>
      </c>
      <c r="AD14" s="314">
        <v>20</v>
      </c>
      <c r="AE14" s="314">
        <v>20</v>
      </c>
      <c r="AF14" s="314">
        <v>20</v>
      </c>
      <c r="AG14" s="314">
        <v>20</v>
      </c>
      <c r="AH14" s="314">
        <v>20</v>
      </c>
      <c r="AI14" s="314">
        <v>20</v>
      </c>
      <c r="AJ14" s="314">
        <v>20</v>
      </c>
      <c r="AK14" s="314">
        <v>20</v>
      </c>
      <c r="AL14" s="314">
        <v>20</v>
      </c>
      <c r="AM14" s="314">
        <v>20</v>
      </c>
      <c r="AN14" s="314">
        <v>20</v>
      </c>
      <c r="AO14" s="314">
        <v>20</v>
      </c>
      <c r="AP14" s="314">
        <v>20</v>
      </c>
      <c r="AQ14" s="314">
        <v>20</v>
      </c>
      <c r="AR14" s="314">
        <v>20</v>
      </c>
      <c r="AS14" s="314">
        <v>20</v>
      </c>
      <c r="AT14" s="314">
        <v>20</v>
      </c>
      <c r="AU14" s="314">
        <v>20</v>
      </c>
      <c r="AV14" s="314">
        <v>20</v>
      </c>
      <c r="AW14" s="314">
        <v>20</v>
      </c>
      <c r="AX14" s="314">
        <v>20</v>
      </c>
      <c r="AY14" s="314">
        <v>20</v>
      </c>
      <c r="AZ14" s="314">
        <v>20</v>
      </c>
      <c r="BA14" s="314">
        <v>20</v>
      </c>
      <c r="BB14" s="314">
        <v>20</v>
      </c>
      <c r="BC14" s="314">
        <v>20</v>
      </c>
      <c r="BD14" s="314">
        <v>20</v>
      </c>
      <c r="BE14" s="314">
        <v>20</v>
      </c>
      <c r="BF14" s="314">
        <v>20</v>
      </c>
      <c r="BG14" s="314">
        <v>20</v>
      </c>
      <c r="BH14" s="314">
        <v>20</v>
      </c>
      <c r="BI14" s="314">
        <v>20</v>
      </c>
      <c r="BJ14" s="314">
        <v>20</v>
      </c>
      <c r="BK14" s="314">
        <v>20</v>
      </c>
      <c r="BL14" s="314">
        <v>20</v>
      </c>
      <c r="BM14" s="314">
        <v>20</v>
      </c>
      <c r="BN14" s="314">
        <v>20</v>
      </c>
      <c r="BO14" s="314">
        <v>20</v>
      </c>
      <c r="BP14" s="314">
        <v>20</v>
      </c>
      <c r="BQ14" s="314">
        <v>20</v>
      </c>
      <c r="BR14" s="314">
        <v>20</v>
      </c>
      <c r="BS14" s="314">
        <v>20</v>
      </c>
      <c r="BT14" s="314">
        <v>20</v>
      </c>
      <c r="BU14" s="314">
        <v>20</v>
      </c>
      <c r="BV14" s="314">
        <v>20</v>
      </c>
      <c r="BW14" s="314">
        <v>20</v>
      </c>
      <c r="BX14" s="314">
        <v>20</v>
      </c>
      <c r="BY14" s="314">
        <v>20</v>
      </c>
      <c r="BZ14" s="314">
        <v>20</v>
      </c>
      <c r="CA14" s="314">
        <v>20</v>
      </c>
      <c r="CB14" s="314">
        <v>20</v>
      </c>
      <c r="CC14" s="314">
        <v>20</v>
      </c>
      <c r="CD14" s="314">
        <v>20</v>
      </c>
      <c r="CE14" s="314">
        <v>20</v>
      </c>
      <c r="CF14" s="314">
        <v>20</v>
      </c>
      <c r="CG14" s="314">
        <v>20</v>
      </c>
      <c r="CH14" s="314">
        <v>20</v>
      </c>
      <c r="CI14" s="314">
        <v>20</v>
      </c>
      <c r="CJ14" s="314">
        <v>20</v>
      </c>
      <c r="CK14" s="314">
        <v>20</v>
      </c>
      <c r="CL14" s="314">
        <v>20</v>
      </c>
      <c r="CM14" s="314">
        <v>20</v>
      </c>
      <c r="CN14" s="314">
        <v>20</v>
      </c>
      <c r="CO14" s="314">
        <v>20</v>
      </c>
      <c r="CP14" s="314">
        <v>20</v>
      </c>
      <c r="CQ14" s="314">
        <v>20</v>
      </c>
      <c r="CR14" s="314">
        <v>20</v>
      </c>
      <c r="CS14" s="314">
        <v>20</v>
      </c>
      <c r="CT14" s="314">
        <v>20</v>
      </c>
      <c r="CU14" s="314">
        <v>20</v>
      </c>
      <c r="CV14" s="314">
        <v>20</v>
      </c>
      <c r="CW14" s="314">
        <v>20</v>
      </c>
      <c r="CX14" s="314">
        <v>20</v>
      </c>
      <c r="CY14" s="314">
        <v>20</v>
      </c>
      <c r="CZ14" s="314">
        <v>20</v>
      </c>
      <c r="DA14" s="314">
        <v>20</v>
      </c>
      <c r="DB14" s="314">
        <v>20</v>
      </c>
      <c r="DC14" s="314">
        <v>20</v>
      </c>
      <c r="DD14" s="314">
        <v>20</v>
      </c>
      <c r="DE14" s="314">
        <v>20</v>
      </c>
      <c r="DF14" s="314">
        <v>20</v>
      </c>
      <c r="DG14" s="314">
        <v>20</v>
      </c>
      <c r="DH14" s="314">
        <v>20</v>
      </c>
      <c r="DI14" s="314">
        <v>20</v>
      </c>
      <c r="DJ14" s="314">
        <v>20</v>
      </c>
      <c r="DK14" s="314">
        <v>20</v>
      </c>
      <c r="DL14" s="314">
        <v>20</v>
      </c>
      <c r="DM14" s="314">
        <v>20</v>
      </c>
      <c r="DN14" s="314">
        <v>20</v>
      </c>
      <c r="DO14" s="314">
        <v>20</v>
      </c>
      <c r="DP14" s="314">
        <v>20</v>
      </c>
      <c r="DQ14" s="314">
        <v>20</v>
      </c>
      <c r="DR14" s="314">
        <v>20</v>
      </c>
      <c r="DS14" s="314">
        <v>20</v>
      </c>
      <c r="DT14" s="314">
        <v>20</v>
      </c>
      <c r="DU14" s="314">
        <v>20</v>
      </c>
      <c r="DV14" s="314">
        <v>20</v>
      </c>
      <c r="DW14" s="314">
        <v>20</v>
      </c>
      <c r="DX14" s="314">
        <v>20</v>
      </c>
      <c r="DY14" s="314">
        <v>20</v>
      </c>
      <c r="DZ14" s="314">
        <v>20</v>
      </c>
      <c r="EA14" s="314">
        <v>20</v>
      </c>
      <c r="EB14" s="314">
        <v>20</v>
      </c>
      <c r="EC14" s="314">
        <v>20</v>
      </c>
      <c r="ED14" s="314">
        <v>20</v>
      </c>
      <c r="EE14" s="314">
        <v>20</v>
      </c>
      <c r="EF14" s="314">
        <v>20</v>
      </c>
      <c r="EG14" s="314">
        <v>20</v>
      </c>
      <c r="EH14" s="314">
        <v>20</v>
      </c>
      <c r="EI14" s="314">
        <v>20</v>
      </c>
      <c r="EJ14" s="314">
        <v>20</v>
      </c>
      <c r="EK14" s="314">
        <v>20</v>
      </c>
      <c r="EL14" s="314">
        <v>20</v>
      </c>
      <c r="EM14" s="314">
        <v>20</v>
      </c>
      <c r="EN14" s="314">
        <v>20</v>
      </c>
      <c r="EO14" s="314">
        <v>20</v>
      </c>
      <c r="EP14" s="314">
        <v>20</v>
      </c>
      <c r="EQ14" s="314">
        <v>20</v>
      </c>
      <c r="ER14" s="314">
        <v>20</v>
      </c>
      <c r="ES14" s="314">
        <v>20</v>
      </c>
      <c r="ET14" s="314">
        <v>20</v>
      </c>
      <c r="EU14" s="314">
        <v>20</v>
      </c>
      <c r="EV14" s="314">
        <v>20</v>
      </c>
    </row>
    <row r="15" spans="1:317" x14ac:dyDescent="0.3">
      <c r="A15" t="s">
        <v>244</v>
      </c>
      <c r="B15" t="s">
        <v>245</v>
      </c>
    </row>
    <row r="16" spans="1:317" s="11" customFormat="1" ht="15" thickBot="1" x14ac:dyDescent="0.35">
      <c r="A16" t="s">
        <v>232</v>
      </c>
      <c r="B16" t="s">
        <v>69</v>
      </c>
      <c r="C16" s="317">
        <f>40-C15</f>
        <v>40</v>
      </c>
      <c r="D16" s="317">
        <f>65-D15</f>
        <v>65</v>
      </c>
      <c r="E16" s="317">
        <f>75-E15</f>
        <v>75</v>
      </c>
      <c r="F16" s="317">
        <f>78-F15</f>
        <v>78</v>
      </c>
      <c r="G16" s="317">
        <f>69.5-G15</f>
        <v>69.5</v>
      </c>
      <c r="H16" s="317">
        <f>69.8-H15</f>
        <v>69.8</v>
      </c>
      <c r="I16" s="317">
        <f>40-I15</f>
        <v>40</v>
      </c>
      <c r="J16" s="317">
        <f>65-J15</f>
        <v>65</v>
      </c>
      <c r="K16" s="317">
        <f>75-K15</f>
        <v>75</v>
      </c>
      <c r="L16" s="317">
        <f>78-L15</f>
        <v>78</v>
      </c>
      <c r="M16" s="317">
        <f>69.5-M15</f>
        <v>69.5</v>
      </c>
      <c r="N16" s="317">
        <f>69.8-N15</f>
        <v>69.8</v>
      </c>
      <c r="O16" s="317">
        <f>40-O15</f>
        <v>40</v>
      </c>
      <c r="P16" s="317">
        <f>65-P15</f>
        <v>65</v>
      </c>
      <c r="Q16" s="317">
        <f>75-Q15</f>
        <v>75</v>
      </c>
      <c r="R16" s="317">
        <f>78-R15</f>
        <v>78</v>
      </c>
      <c r="S16" s="317">
        <f>69.5-S15</f>
        <v>69.5</v>
      </c>
      <c r="T16" s="317">
        <f>69.8-T15</f>
        <v>69.8</v>
      </c>
      <c r="U16" s="317">
        <f>40-U15</f>
        <v>40</v>
      </c>
      <c r="V16" s="317">
        <f>65-V15</f>
        <v>65</v>
      </c>
      <c r="W16" s="317">
        <f>75-W15</f>
        <v>75</v>
      </c>
      <c r="X16" s="317">
        <f>78-X15</f>
        <v>78</v>
      </c>
      <c r="Y16" s="317">
        <f>69.5-Y15</f>
        <v>69.5</v>
      </c>
      <c r="Z16" s="317">
        <f>69.8-Z15</f>
        <v>69.8</v>
      </c>
      <c r="AA16" s="317">
        <f>40-AA15</f>
        <v>40</v>
      </c>
      <c r="AB16" s="317">
        <f>65-AB15</f>
        <v>65</v>
      </c>
      <c r="AC16" s="317">
        <f>75-AC15</f>
        <v>75</v>
      </c>
      <c r="AD16" s="317">
        <f>78-AD15</f>
        <v>78</v>
      </c>
      <c r="AE16" s="317">
        <f>69.5-AE15</f>
        <v>69.5</v>
      </c>
      <c r="AF16" s="317">
        <f>69.8-AF15</f>
        <v>69.8</v>
      </c>
      <c r="AG16" s="317">
        <f>40-AG15</f>
        <v>40</v>
      </c>
      <c r="AH16" s="317">
        <f>65-AH15</f>
        <v>65</v>
      </c>
      <c r="AI16" s="317">
        <f>75-AI15</f>
        <v>75</v>
      </c>
      <c r="AJ16" s="317">
        <f>78-AJ15</f>
        <v>78</v>
      </c>
      <c r="AK16" s="317">
        <f>69.5-AK15</f>
        <v>69.5</v>
      </c>
      <c r="AL16" s="317">
        <f>69.8-AL15</f>
        <v>69.8</v>
      </c>
      <c r="AM16" s="317">
        <f>40-AM15</f>
        <v>40</v>
      </c>
      <c r="AN16" s="317">
        <f>65-AN15</f>
        <v>65</v>
      </c>
      <c r="AO16" s="317">
        <f>75-AO15</f>
        <v>75</v>
      </c>
      <c r="AP16" s="317">
        <f>78-AP15</f>
        <v>78</v>
      </c>
      <c r="AQ16" s="317">
        <f>69.5-AQ15</f>
        <v>69.5</v>
      </c>
      <c r="AR16" s="317">
        <f>69.8-AR15</f>
        <v>69.8</v>
      </c>
      <c r="AS16" s="317">
        <f>40-AS15</f>
        <v>40</v>
      </c>
      <c r="AT16" s="317">
        <f>65-AT15</f>
        <v>65</v>
      </c>
      <c r="AU16" s="317">
        <f>75-AU15</f>
        <v>75</v>
      </c>
      <c r="AV16" s="317">
        <f>78-AV15</f>
        <v>78</v>
      </c>
      <c r="AW16" s="317">
        <f>69.5-AW15</f>
        <v>69.5</v>
      </c>
      <c r="AX16" s="317">
        <f>69.8-AX15</f>
        <v>69.8</v>
      </c>
      <c r="AY16" s="317">
        <f>40-AY15</f>
        <v>40</v>
      </c>
      <c r="AZ16" s="317">
        <f>65-AZ15</f>
        <v>65</v>
      </c>
      <c r="BA16" s="317">
        <f>75-BA15</f>
        <v>75</v>
      </c>
      <c r="BB16" s="317">
        <f>78-BB15</f>
        <v>78</v>
      </c>
      <c r="BC16" s="317">
        <f>69.5-BC15</f>
        <v>69.5</v>
      </c>
      <c r="BD16" s="317">
        <f>69.8-BD15</f>
        <v>69.8</v>
      </c>
      <c r="BE16" s="317">
        <f>40-BE15</f>
        <v>40</v>
      </c>
      <c r="BF16" s="317">
        <f>65-BF15</f>
        <v>65</v>
      </c>
      <c r="BG16" s="317">
        <f>75-BG15</f>
        <v>75</v>
      </c>
      <c r="BH16" s="317">
        <f>78-BH15</f>
        <v>78</v>
      </c>
      <c r="BI16" s="317">
        <f>69.5-BI15</f>
        <v>69.5</v>
      </c>
      <c r="BJ16" s="317">
        <f>69.8-BJ15</f>
        <v>69.8</v>
      </c>
      <c r="BK16" s="317">
        <f>40-BK15</f>
        <v>40</v>
      </c>
      <c r="BL16" s="317">
        <f>65-BL15</f>
        <v>65</v>
      </c>
      <c r="BM16" s="317">
        <f>75-BM15</f>
        <v>75</v>
      </c>
      <c r="BN16" s="317">
        <f>78-BN15</f>
        <v>78</v>
      </c>
      <c r="BO16" s="317">
        <f>69.5-BO15</f>
        <v>69.5</v>
      </c>
      <c r="BP16" s="317">
        <f>69.8-BP15</f>
        <v>69.8</v>
      </c>
      <c r="BQ16" s="317">
        <f>40-BQ15</f>
        <v>40</v>
      </c>
      <c r="BR16" s="317">
        <f>65-BR15</f>
        <v>65</v>
      </c>
      <c r="BS16" s="317">
        <f>75-BS15</f>
        <v>75</v>
      </c>
      <c r="BT16" s="317">
        <f>78-BT15</f>
        <v>78</v>
      </c>
      <c r="BU16" s="317">
        <f>69.5-BU15</f>
        <v>69.5</v>
      </c>
      <c r="BV16" s="317">
        <f>69.8-BV15</f>
        <v>69.8</v>
      </c>
      <c r="BW16" s="317">
        <f>40-BW15</f>
        <v>40</v>
      </c>
      <c r="BX16" s="317">
        <f>65-BX15</f>
        <v>65</v>
      </c>
      <c r="BY16" s="317">
        <f>75-BY15</f>
        <v>75</v>
      </c>
      <c r="BZ16" s="317">
        <f>78-BZ15</f>
        <v>78</v>
      </c>
      <c r="CA16" s="317">
        <f>69.5-CA15</f>
        <v>69.5</v>
      </c>
      <c r="CB16" s="317">
        <f>69.8-CB15</f>
        <v>69.8</v>
      </c>
      <c r="CC16" s="317">
        <f>40-CC15</f>
        <v>40</v>
      </c>
      <c r="CD16" s="317">
        <f>65-CD15</f>
        <v>65</v>
      </c>
      <c r="CE16" s="317">
        <f>75-CE15</f>
        <v>75</v>
      </c>
      <c r="CF16" s="317">
        <f>78-CF15</f>
        <v>78</v>
      </c>
      <c r="CG16" s="317">
        <f>69.5-CG15</f>
        <v>69.5</v>
      </c>
      <c r="CH16" s="317">
        <f>69.8-CH15</f>
        <v>69.8</v>
      </c>
      <c r="CI16" s="317">
        <f>40-CI15</f>
        <v>40</v>
      </c>
      <c r="CJ16" s="317">
        <f>65-CJ15</f>
        <v>65</v>
      </c>
      <c r="CK16" s="317">
        <f>75-CK15</f>
        <v>75</v>
      </c>
      <c r="CL16" s="317">
        <f>78-CL15</f>
        <v>78</v>
      </c>
      <c r="CM16" s="317">
        <f>69.5-CM15</f>
        <v>69.5</v>
      </c>
      <c r="CN16" s="317">
        <f>69.8-CN15</f>
        <v>69.8</v>
      </c>
      <c r="CO16" s="317">
        <f>40-CO15</f>
        <v>40</v>
      </c>
      <c r="CP16" s="317">
        <f>65-CP15</f>
        <v>65</v>
      </c>
      <c r="CQ16" s="317">
        <f>75-CQ15</f>
        <v>75</v>
      </c>
      <c r="CR16" s="317">
        <f>78-CR15</f>
        <v>78</v>
      </c>
      <c r="CS16" s="317">
        <f>69.5-CS15</f>
        <v>69.5</v>
      </c>
      <c r="CT16" s="317">
        <f>69.8-CT15</f>
        <v>69.8</v>
      </c>
      <c r="CU16" s="317">
        <f>40-CU15</f>
        <v>40</v>
      </c>
      <c r="CV16" s="317">
        <f>65-CV15</f>
        <v>65</v>
      </c>
      <c r="CW16" s="317">
        <f>75-CW15</f>
        <v>75</v>
      </c>
      <c r="CX16" s="317">
        <f>78-CX15</f>
        <v>78</v>
      </c>
      <c r="CY16" s="317">
        <f>69.5-CY15</f>
        <v>69.5</v>
      </c>
      <c r="CZ16" s="317">
        <f>69.8-CZ15</f>
        <v>69.8</v>
      </c>
      <c r="DA16" s="317">
        <f>40-DA15</f>
        <v>40</v>
      </c>
      <c r="DB16" s="317">
        <f>65-DB15</f>
        <v>65</v>
      </c>
      <c r="DC16" s="317">
        <f>75-DC15</f>
        <v>75</v>
      </c>
      <c r="DD16" s="317">
        <f>78-DD15</f>
        <v>78</v>
      </c>
      <c r="DE16" s="317">
        <f>69.5-DE15</f>
        <v>69.5</v>
      </c>
      <c r="DF16" s="317">
        <f>69.8-DF15</f>
        <v>69.8</v>
      </c>
      <c r="DG16" s="317">
        <f>40-DG15</f>
        <v>40</v>
      </c>
      <c r="DH16" s="317">
        <f>65-DH15</f>
        <v>65</v>
      </c>
      <c r="DI16" s="317">
        <f>75-DI15</f>
        <v>75</v>
      </c>
      <c r="DJ16" s="317">
        <f>78-DJ15</f>
        <v>78</v>
      </c>
      <c r="DK16" s="317">
        <f>69.5-DK15</f>
        <v>69.5</v>
      </c>
      <c r="DL16" s="317">
        <f>69.8-DL15</f>
        <v>69.8</v>
      </c>
      <c r="DM16" s="317">
        <f>40-DM15</f>
        <v>40</v>
      </c>
      <c r="DN16" s="317">
        <f>65-DN15</f>
        <v>65</v>
      </c>
      <c r="DO16" s="317">
        <f>75-DO15</f>
        <v>75</v>
      </c>
      <c r="DP16" s="317">
        <f>78-DP15</f>
        <v>78</v>
      </c>
      <c r="DQ16" s="317">
        <f>69.5-DQ15</f>
        <v>69.5</v>
      </c>
      <c r="DR16" s="317">
        <f>69.8-DR15</f>
        <v>69.8</v>
      </c>
      <c r="DS16" s="317">
        <f>40-DS15</f>
        <v>40</v>
      </c>
      <c r="DT16" s="317">
        <f>65-DT15</f>
        <v>65</v>
      </c>
      <c r="DU16" s="317">
        <f>75-DU15</f>
        <v>75</v>
      </c>
      <c r="DV16" s="317">
        <f>78-DV15</f>
        <v>78</v>
      </c>
      <c r="DW16" s="317">
        <f>69.5-DW15</f>
        <v>69.5</v>
      </c>
      <c r="DX16" s="317">
        <f>69.8-DX15</f>
        <v>69.8</v>
      </c>
      <c r="DY16" s="317">
        <f>40-DY15</f>
        <v>40</v>
      </c>
      <c r="DZ16" s="317">
        <f>65-DZ15</f>
        <v>65</v>
      </c>
      <c r="EA16" s="317">
        <f>75-EA15</f>
        <v>75</v>
      </c>
      <c r="EB16" s="317">
        <f>78-EB15</f>
        <v>78</v>
      </c>
      <c r="EC16" s="317">
        <f>69.5-EC15</f>
        <v>69.5</v>
      </c>
      <c r="ED16" s="317">
        <f>69.8-ED15</f>
        <v>69.8</v>
      </c>
      <c r="EE16" s="317">
        <f>40-EE15</f>
        <v>40</v>
      </c>
      <c r="EF16" s="317">
        <f>65-EF15</f>
        <v>65</v>
      </c>
      <c r="EG16" s="317">
        <f>75-EG15</f>
        <v>75</v>
      </c>
      <c r="EH16" s="317">
        <f>78-EH15</f>
        <v>78</v>
      </c>
      <c r="EI16" s="317">
        <f>69.5-EI15</f>
        <v>69.5</v>
      </c>
      <c r="EJ16" s="317">
        <f>69.8-EJ15</f>
        <v>69.8</v>
      </c>
      <c r="EK16" s="317">
        <f>40-EK15</f>
        <v>40</v>
      </c>
      <c r="EL16" s="317">
        <f>65-EL15</f>
        <v>65</v>
      </c>
      <c r="EM16" s="317">
        <f>75-EM15</f>
        <v>75</v>
      </c>
      <c r="EN16" s="317">
        <f>78-EN15</f>
        <v>78</v>
      </c>
      <c r="EO16" s="317">
        <f>69.5-EO15</f>
        <v>69.5</v>
      </c>
      <c r="EP16" s="317">
        <f>69.8-EP15</f>
        <v>69.8</v>
      </c>
      <c r="EQ16" s="317">
        <f>40-EQ15</f>
        <v>40</v>
      </c>
      <c r="ER16" s="317">
        <f>50-ER15</f>
        <v>50</v>
      </c>
      <c r="ES16" s="317">
        <f>60-ES15</f>
        <v>60</v>
      </c>
      <c r="ET16" s="317">
        <f>75-ET15</f>
        <v>75</v>
      </c>
      <c r="EU16" s="317">
        <f>70-EU15</f>
        <v>70</v>
      </c>
      <c r="EV16" s="317">
        <f>75-EV15</f>
        <v>75</v>
      </c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</row>
    <row r="17" spans="1:152" ht="15" thickTop="1" x14ac:dyDescent="0.3">
      <c r="C17" s="314">
        <f t="shared" ref="C17:AH17" si="0">SUM(C3:C16)</f>
        <v>100</v>
      </c>
      <c r="D17" s="314">
        <f>SUM(D3:D16)</f>
        <v>100</v>
      </c>
      <c r="E17" s="314">
        <f t="shared" si="0"/>
        <v>100</v>
      </c>
      <c r="F17" s="314">
        <f t="shared" si="0"/>
        <v>100</v>
      </c>
      <c r="G17" s="314">
        <f t="shared" si="0"/>
        <v>100</v>
      </c>
      <c r="H17" s="314">
        <f t="shared" si="0"/>
        <v>100</v>
      </c>
      <c r="I17" s="314">
        <f t="shared" si="0"/>
        <v>100</v>
      </c>
      <c r="J17" s="314">
        <f t="shared" si="0"/>
        <v>100</v>
      </c>
      <c r="K17" s="314">
        <f t="shared" si="0"/>
        <v>100</v>
      </c>
      <c r="L17" s="314">
        <f t="shared" si="0"/>
        <v>100</v>
      </c>
      <c r="M17" s="314">
        <f t="shared" si="0"/>
        <v>100</v>
      </c>
      <c r="N17" s="314">
        <f t="shared" si="0"/>
        <v>100</v>
      </c>
      <c r="O17" s="314">
        <f t="shared" si="0"/>
        <v>100</v>
      </c>
      <c r="P17" s="314">
        <f t="shared" si="0"/>
        <v>100</v>
      </c>
      <c r="Q17" s="314">
        <f t="shared" si="0"/>
        <v>100</v>
      </c>
      <c r="R17" s="314">
        <f t="shared" si="0"/>
        <v>100</v>
      </c>
      <c r="S17" s="314">
        <f t="shared" si="0"/>
        <v>100</v>
      </c>
      <c r="T17" s="314">
        <f t="shared" si="0"/>
        <v>100</v>
      </c>
      <c r="U17" s="314">
        <f t="shared" si="0"/>
        <v>100</v>
      </c>
      <c r="V17" s="314">
        <f t="shared" si="0"/>
        <v>100</v>
      </c>
      <c r="W17" s="314">
        <f t="shared" si="0"/>
        <v>100</v>
      </c>
      <c r="X17" s="314">
        <f t="shared" si="0"/>
        <v>100</v>
      </c>
      <c r="Y17" s="314">
        <f t="shared" si="0"/>
        <v>100</v>
      </c>
      <c r="Z17" s="314">
        <f t="shared" si="0"/>
        <v>100</v>
      </c>
      <c r="AA17" s="314">
        <f t="shared" si="0"/>
        <v>100</v>
      </c>
      <c r="AB17" s="314">
        <f t="shared" si="0"/>
        <v>100</v>
      </c>
      <c r="AC17" s="314">
        <f t="shared" si="0"/>
        <v>100</v>
      </c>
      <c r="AD17" s="314">
        <f t="shared" si="0"/>
        <v>100</v>
      </c>
      <c r="AE17" s="314">
        <f t="shared" si="0"/>
        <v>100</v>
      </c>
      <c r="AF17" s="314">
        <f t="shared" si="0"/>
        <v>100</v>
      </c>
      <c r="AG17" s="314">
        <f t="shared" si="0"/>
        <v>100</v>
      </c>
      <c r="AH17" s="314">
        <f t="shared" si="0"/>
        <v>100</v>
      </c>
      <c r="AI17" s="314">
        <f t="shared" ref="AI17:BM17" si="1">SUM(AI3:AI16)</f>
        <v>100</v>
      </c>
      <c r="AJ17" s="314">
        <f t="shared" si="1"/>
        <v>100</v>
      </c>
      <c r="AK17" s="314">
        <f t="shared" si="1"/>
        <v>100</v>
      </c>
      <c r="AL17" s="314">
        <f t="shared" si="1"/>
        <v>100</v>
      </c>
      <c r="AM17" s="314">
        <f t="shared" si="1"/>
        <v>100</v>
      </c>
      <c r="AN17" s="314">
        <f t="shared" si="1"/>
        <v>100</v>
      </c>
      <c r="AO17" s="314">
        <f t="shared" si="1"/>
        <v>100</v>
      </c>
      <c r="AP17" s="314">
        <f t="shared" si="1"/>
        <v>100</v>
      </c>
      <c r="AQ17" s="314">
        <f t="shared" si="1"/>
        <v>100</v>
      </c>
      <c r="AR17" s="314">
        <f t="shared" si="1"/>
        <v>100</v>
      </c>
      <c r="AS17" s="314">
        <f t="shared" si="1"/>
        <v>100</v>
      </c>
      <c r="AT17" s="314">
        <f t="shared" si="1"/>
        <v>100</v>
      </c>
      <c r="AU17" s="314">
        <f t="shared" si="1"/>
        <v>100</v>
      </c>
      <c r="AV17" s="314">
        <f t="shared" si="1"/>
        <v>100</v>
      </c>
      <c r="AW17" s="314">
        <f t="shared" si="1"/>
        <v>100</v>
      </c>
      <c r="AX17" s="314">
        <f t="shared" si="1"/>
        <v>100</v>
      </c>
      <c r="AY17" s="314">
        <f t="shared" si="1"/>
        <v>100</v>
      </c>
      <c r="AZ17" s="314">
        <f t="shared" si="1"/>
        <v>100</v>
      </c>
      <c r="BA17" s="314">
        <f t="shared" si="1"/>
        <v>100</v>
      </c>
      <c r="BB17" s="314">
        <f t="shared" si="1"/>
        <v>100</v>
      </c>
      <c r="BC17" s="314">
        <f t="shared" si="1"/>
        <v>100</v>
      </c>
      <c r="BD17" s="314">
        <f t="shared" si="1"/>
        <v>100</v>
      </c>
      <c r="BE17" s="314">
        <f t="shared" si="1"/>
        <v>100</v>
      </c>
      <c r="BF17" s="314">
        <f t="shared" si="1"/>
        <v>100</v>
      </c>
      <c r="BG17" s="314">
        <f t="shared" si="1"/>
        <v>100</v>
      </c>
      <c r="BH17" s="314">
        <f t="shared" si="1"/>
        <v>100</v>
      </c>
      <c r="BI17" s="314">
        <f t="shared" si="1"/>
        <v>100</v>
      </c>
      <c r="BJ17" s="314">
        <f t="shared" si="1"/>
        <v>100</v>
      </c>
      <c r="BK17" s="314">
        <f t="shared" si="1"/>
        <v>100</v>
      </c>
      <c r="BL17" s="314">
        <f t="shared" si="1"/>
        <v>100</v>
      </c>
      <c r="BM17" s="314">
        <f t="shared" si="1"/>
        <v>100</v>
      </c>
      <c r="BN17" s="314">
        <f>SUM(BN3:BN16)</f>
        <v>100</v>
      </c>
      <c r="BO17" s="314">
        <f>SUM(BO8:BO16)</f>
        <v>100</v>
      </c>
      <c r="BP17" s="314">
        <f>SUM(BP8:BP16)</f>
        <v>100</v>
      </c>
      <c r="BQ17" s="314">
        <f t="shared" ref="BQ17:BV17" si="2">SUM(BQ3:BQ16)</f>
        <v>100</v>
      </c>
      <c r="BR17" s="314">
        <f t="shared" si="2"/>
        <v>100</v>
      </c>
      <c r="BS17" s="314">
        <f t="shared" si="2"/>
        <v>100</v>
      </c>
      <c r="BT17" s="314">
        <f t="shared" si="2"/>
        <v>100</v>
      </c>
      <c r="BU17" s="314">
        <f t="shared" si="2"/>
        <v>100</v>
      </c>
      <c r="BV17" s="314">
        <f t="shared" si="2"/>
        <v>100</v>
      </c>
      <c r="BW17" s="314">
        <f t="shared" ref="BW17:EV17" si="3">SUM(BW3:BW16)</f>
        <v>100</v>
      </c>
      <c r="BX17" s="314">
        <f t="shared" si="3"/>
        <v>100</v>
      </c>
      <c r="BY17" s="314">
        <f t="shared" si="3"/>
        <v>100</v>
      </c>
      <c r="BZ17" s="314">
        <f t="shared" si="3"/>
        <v>100</v>
      </c>
      <c r="CA17" s="314">
        <f t="shared" si="3"/>
        <v>100</v>
      </c>
      <c r="CB17" s="314">
        <f t="shared" si="3"/>
        <v>100</v>
      </c>
      <c r="CC17" s="314">
        <f t="shared" ref="CC17:CZ17" si="4">SUM(CC3:CC16)</f>
        <v>100</v>
      </c>
      <c r="CD17" s="314">
        <f t="shared" si="4"/>
        <v>100</v>
      </c>
      <c r="CE17" s="314">
        <f t="shared" si="4"/>
        <v>100</v>
      </c>
      <c r="CF17" s="314">
        <f t="shared" si="4"/>
        <v>100</v>
      </c>
      <c r="CG17" s="314">
        <f t="shared" si="4"/>
        <v>100</v>
      </c>
      <c r="CH17" s="314">
        <f t="shared" si="4"/>
        <v>100</v>
      </c>
      <c r="CI17" s="314">
        <f t="shared" si="4"/>
        <v>100</v>
      </c>
      <c r="CJ17" s="314">
        <f t="shared" si="4"/>
        <v>100</v>
      </c>
      <c r="CK17" s="314">
        <f t="shared" si="4"/>
        <v>100</v>
      </c>
      <c r="CL17" s="314">
        <f t="shared" si="4"/>
        <v>100</v>
      </c>
      <c r="CM17" s="314">
        <f t="shared" si="4"/>
        <v>100</v>
      </c>
      <c r="CN17" s="314">
        <f t="shared" si="4"/>
        <v>100</v>
      </c>
      <c r="CO17" s="314">
        <f t="shared" si="4"/>
        <v>100</v>
      </c>
      <c r="CP17" s="314">
        <f t="shared" si="4"/>
        <v>100</v>
      </c>
      <c r="CQ17" s="314">
        <f t="shared" si="4"/>
        <v>100</v>
      </c>
      <c r="CR17" s="314">
        <f t="shared" si="4"/>
        <v>100</v>
      </c>
      <c r="CS17" s="314">
        <f t="shared" si="4"/>
        <v>100</v>
      </c>
      <c r="CT17" s="314">
        <f t="shared" si="4"/>
        <v>100</v>
      </c>
      <c r="CU17" s="314">
        <f t="shared" si="4"/>
        <v>100</v>
      </c>
      <c r="CV17" s="314">
        <f t="shared" si="4"/>
        <v>100</v>
      </c>
      <c r="CW17" s="314">
        <f t="shared" si="4"/>
        <v>100</v>
      </c>
      <c r="CX17" s="314">
        <f t="shared" si="4"/>
        <v>100</v>
      </c>
      <c r="CY17" s="314">
        <f t="shared" si="4"/>
        <v>100</v>
      </c>
      <c r="CZ17" s="314">
        <f t="shared" si="4"/>
        <v>100</v>
      </c>
      <c r="DA17" s="314">
        <f t="shared" si="3"/>
        <v>100</v>
      </c>
      <c r="DB17" s="314">
        <f t="shared" si="3"/>
        <v>100</v>
      </c>
      <c r="DC17" s="314">
        <f t="shared" si="3"/>
        <v>100</v>
      </c>
      <c r="DD17" s="314">
        <f t="shared" si="3"/>
        <v>100</v>
      </c>
      <c r="DE17" s="314">
        <f t="shared" si="3"/>
        <v>100</v>
      </c>
      <c r="DF17" s="314">
        <f t="shared" si="3"/>
        <v>100</v>
      </c>
      <c r="DG17" s="314">
        <f t="shared" ref="DG17:EJ17" si="5">SUM(DG3:DG16)</f>
        <v>100</v>
      </c>
      <c r="DH17" s="314">
        <f t="shared" si="5"/>
        <v>100</v>
      </c>
      <c r="DI17" s="314">
        <f t="shared" si="5"/>
        <v>100</v>
      </c>
      <c r="DJ17" s="314">
        <f t="shared" si="5"/>
        <v>100</v>
      </c>
      <c r="DK17" s="314">
        <f t="shared" si="5"/>
        <v>100</v>
      </c>
      <c r="DL17" s="314">
        <f t="shared" si="5"/>
        <v>100</v>
      </c>
      <c r="DM17" s="314">
        <f t="shared" si="5"/>
        <v>100</v>
      </c>
      <c r="DN17" s="314">
        <f t="shared" si="5"/>
        <v>100</v>
      </c>
      <c r="DO17" s="314">
        <f t="shared" si="5"/>
        <v>100</v>
      </c>
      <c r="DP17" s="314">
        <f t="shared" si="5"/>
        <v>100</v>
      </c>
      <c r="DQ17" s="314">
        <f t="shared" si="5"/>
        <v>100</v>
      </c>
      <c r="DR17" s="314">
        <f t="shared" si="5"/>
        <v>100</v>
      </c>
      <c r="DS17" s="314">
        <f t="shared" si="5"/>
        <v>100</v>
      </c>
      <c r="DT17" s="314">
        <f t="shared" si="5"/>
        <v>100</v>
      </c>
      <c r="DU17" s="314">
        <f t="shared" si="5"/>
        <v>100</v>
      </c>
      <c r="DV17" s="314">
        <f t="shared" si="5"/>
        <v>100</v>
      </c>
      <c r="DW17" s="314">
        <f t="shared" si="5"/>
        <v>100</v>
      </c>
      <c r="DX17" s="314">
        <f t="shared" si="5"/>
        <v>100</v>
      </c>
      <c r="DY17" s="314">
        <f t="shared" si="5"/>
        <v>100</v>
      </c>
      <c r="DZ17" s="314">
        <f t="shared" si="5"/>
        <v>100</v>
      </c>
      <c r="EA17" s="314">
        <f t="shared" si="5"/>
        <v>100</v>
      </c>
      <c r="EB17" s="314">
        <f t="shared" si="5"/>
        <v>100</v>
      </c>
      <c r="EC17" s="314">
        <f t="shared" si="5"/>
        <v>100</v>
      </c>
      <c r="ED17" s="314">
        <f t="shared" si="5"/>
        <v>100</v>
      </c>
      <c r="EE17" s="314">
        <f t="shared" si="5"/>
        <v>100</v>
      </c>
      <c r="EF17" s="314">
        <f t="shared" si="5"/>
        <v>100</v>
      </c>
      <c r="EG17" s="314">
        <f t="shared" si="5"/>
        <v>100</v>
      </c>
      <c r="EH17" s="314">
        <f t="shared" si="5"/>
        <v>100</v>
      </c>
      <c r="EI17" s="314">
        <f t="shared" si="5"/>
        <v>100</v>
      </c>
      <c r="EJ17" s="314">
        <f t="shared" si="5"/>
        <v>100</v>
      </c>
      <c r="EK17" s="314">
        <f t="shared" si="3"/>
        <v>100</v>
      </c>
      <c r="EL17" s="314">
        <f t="shared" si="3"/>
        <v>100</v>
      </c>
      <c r="EM17" s="314">
        <f t="shared" si="3"/>
        <v>100</v>
      </c>
      <c r="EN17" s="314">
        <f t="shared" si="3"/>
        <v>100</v>
      </c>
      <c r="EO17" s="314">
        <f t="shared" si="3"/>
        <v>100</v>
      </c>
      <c r="EP17" s="314">
        <f t="shared" si="3"/>
        <v>100</v>
      </c>
      <c r="EQ17" s="314">
        <f t="shared" si="3"/>
        <v>100</v>
      </c>
      <c r="ER17" s="314">
        <f t="shared" si="3"/>
        <v>100</v>
      </c>
      <c r="ES17" s="314">
        <f t="shared" si="3"/>
        <v>100</v>
      </c>
      <c r="ET17" s="314">
        <f t="shared" si="3"/>
        <v>110</v>
      </c>
      <c r="EU17" s="314">
        <f t="shared" si="3"/>
        <v>100</v>
      </c>
      <c r="EV17" s="314">
        <f t="shared" si="3"/>
        <v>100</v>
      </c>
    </row>
    <row r="20" spans="1:152" ht="24.6" x14ac:dyDescent="0.55000000000000004">
      <c r="A20" s="334" t="s">
        <v>266</v>
      </c>
    </row>
  </sheetData>
  <sheetProtection selectLockedCells="1" selectUnlockedCells="1"/>
  <mergeCells count="21">
    <mergeCell ref="CI1:CN1"/>
    <mergeCell ref="CO1:CT1"/>
    <mergeCell ref="BE1:BJ1"/>
    <mergeCell ref="AS1:BD1"/>
    <mergeCell ref="BK1:BP1"/>
    <mergeCell ref="BW1:CB1"/>
    <mergeCell ref="CC1:CH1"/>
    <mergeCell ref="AA1:AF1"/>
    <mergeCell ref="AG1:AR1"/>
    <mergeCell ref="A2:B2"/>
    <mergeCell ref="A1:B1"/>
    <mergeCell ref="O1:T1"/>
    <mergeCell ref="U1:Z1"/>
    <mergeCell ref="C1:H1"/>
    <mergeCell ref="I1:N1"/>
    <mergeCell ref="EK1:EP1"/>
    <mergeCell ref="CU1:CZ1"/>
    <mergeCell ref="DG1:DL1"/>
    <mergeCell ref="DM1:DR1"/>
    <mergeCell ref="DS1:DX1"/>
    <mergeCell ref="DA1:DF1"/>
  </mergeCells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FFC8-7B18-4A13-A2EB-E8C0492DB90F}">
  <dimension ref="A1:LE20"/>
  <sheetViews>
    <sheetView workbookViewId="0">
      <pane xSplit="2" ySplit="12" topLeftCell="C13" activePane="bottomRight" state="frozen"/>
      <selection activeCell="A16" sqref="A16"/>
      <selection pane="topRight" activeCell="A16" sqref="A16"/>
      <selection pane="bottomLeft" activeCell="A16" sqref="A16"/>
      <selection pane="bottomRight" activeCell="E23" sqref="E23"/>
    </sheetView>
  </sheetViews>
  <sheetFormatPr baseColWidth="10" defaultRowHeight="14.4" x14ac:dyDescent="0.3"/>
  <cols>
    <col min="2" max="2" width="29.5546875" customWidth="1"/>
    <col min="3" max="152" width="11.5546875" customWidth="1"/>
  </cols>
  <sheetData>
    <row r="1" spans="1:317" s="98" customFormat="1" ht="21" x14ac:dyDescent="0.5">
      <c r="A1" s="332" t="s">
        <v>264</v>
      </c>
      <c r="B1" s="332"/>
      <c r="C1" s="325" t="s">
        <v>227</v>
      </c>
      <c r="D1" s="326"/>
      <c r="E1" s="326"/>
      <c r="F1" s="326"/>
      <c r="G1" s="326"/>
      <c r="H1" s="326"/>
      <c r="I1" s="325" t="s">
        <v>228</v>
      </c>
      <c r="J1" s="326"/>
      <c r="K1" s="326"/>
      <c r="L1" s="326"/>
      <c r="M1" s="326"/>
      <c r="N1" s="326"/>
      <c r="O1" s="330" t="s">
        <v>246</v>
      </c>
      <c r="P1" s="330"/>
      <c r="Q1" s="330"/>
      <c r="R1" s="330"/>
      <c r="S1" s="330"/>
      <c r="T1" s="330"/>
      <c r="U1" s="325" t="s">
        <v>247</v>
      </c>
      <c r="V1" s="325"/>
      <c r="W1" s="325"/>
      <c r="X1" s="325"/>
      <c r="Y1" s="325"/>
      <c r="Z1" s="325"/>
      <c r="AA1" s="330" t="s">
        <v>248</v>
      </c>
      <c r="AB1" s="330"/>
      <c r="AC1" s="330"/>
      <c r="AD1" s="330"/>
      <c r="AE1" s="330"/>
      <c r="AF1" s="330"/>
      <c r="AG1" s="325" t="s">
        <v>249</v>
      </c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30" t="s">
        <v>250</v>
      </c>
      <c r="AT1" s="330"/>
      <c r="AU1" s="330"/>
      <c r="AV1" s="330"/>
      <c r="AW1" s="330"/>
      <c r="AX1" s="330"/>
      <c r="AY1" s="330"/>
      <c r="AZ1" s="330"/>
      <c r="BA1" s="330"/>
      <c r="BB1" s="330"/>
      <c r="BC1" s="330"/>
      <c r="BD1" s="330"/>
      <c r="BE1" s="325" t="s">
        <v>251</v>
      </c>
      <c r="BF1" s="325"/>
      <c r="BG1" s="325"/>
      <c r="BH1" s="325"/>
      <c r="BI1" s="325"/>
      <c r="BJ1" s="325"/>
      <c r="BK1" s="330" t="s">
        <v>252</v>
      </c>
      <c r="BL1" s="330"/>
      <c r="BM1" s="330"/>
      <c r="BN1" s="330"/>
      <c r="BO1" s="330"/>
      <c r="BP1" s="330"/>
      <c r="BQ1" s="166" t="s">
        <v>165</v>
      </c>
      <c r="BR1" s="166"/>
      <c r="BS1" s="166"/>
      <c r="BT1" s="166"/>
      <c r="BU1" s="166"/>
      <c r="BV1" s="166"/>
      <c r="BW1" s="325" t="s">
        <v>253</v>
      </c>
      <c r="BX1" s="325"/>
      <c r="BY1" s="325"/>
      <c r="BZ1" s="325"/>
      <c r="CA1" s="325"/>
      <c r="CB1" s="325"/>
      <c r="CC1" s="330" t="s">
        <v>254</v>
      </c>
      <c r="CD1" s="331"/>
      <c r="CE1" s="331"/>
      <c r="CF1" s="331"/>
      <c r="CG1" s="331"/>
      <c r="CH1" s="331"/>
      <c r="CI1" s="328" t="s">
        <v>172</v>
      </c>
      <c r="CJ1" s="329"/>
      <c r="CK1" s="329"/>
      <c r="CL1" s="329"/>
      <c r="CM1" s="329"/>
      <c r="CN1" s="329"/>
      <c r="CO1" s="328" t="s">
        <v>179</v>
      </c>
      <c r="CP1" s="326"/>
      <c r="CQ1" s="326"/>
      <c r="CR1" s="326"/>
      <c r="CS1" s="326"/>
      <c r="CT1" s="326"/>
      <c r="CU1" s="328" t="s">
        <v>186</v>
      </c>
      <c r="CV1" s="329"/>
      <c r="CW1" s="329"/>
      <c r="CX1" s="329"/>
      <c r="CY1" s="329"/>
      <c r="CZ1" s="329"/>
      <c r="DA1" s="325" t="s">
        <v>255</v>
      </c>
      <c r="DB1" s="325"/>
      <c r="DC1" s="325"/>
      <c r="DD1" s="325"/>
      <c r="DE1" s="325"/>
      <c r="DF1" s="325"/>
      <c r="DG1" s="330" t="s">
        <v>256</v>
      </c>
      <c r="DH1" s="326"/>
      <c r="DI1" s="326"/>
      <c r="DJ1" s="326"/>
      <c r="DK1" s="326"/>
      <c r="DL1" s="326"/>
      <c r="DM1" s="328" t="s">
        <v>199</v>
      </c>
      <c r="DN1" s="329"/>
      <c r="DO1" s="329"/>
      <c r="DP1" s="329"/>
      <c r="DQ1" s="329"/>
      <c r="DR1" s="329"/>
      <c r="DS1" s="328" t="s">
        <v>206</v>
      </c>
      <c r="DT1" s="326"/>
      <c r="DU1" s="326"/>
      <c r="DV1" s="326"/>
      <c r="DW1" s="326"/>
      <c r="DX1" s="326"/>
      <c r="DY1" s="167" t="s">
        <v>213</v>
      </c>
      <c r="DZ1" s="168"/>
      <c r="EA1" s="168"/>
      <c r="EB1" s="168"/>
      <c r="EC1" s="168"/>
      <c r="ED1" s="168"/>
      <c r="EE1" s="167" t="s">
        <v>220</v>
      </c>
      <c r="EF1" s="168"/>
      <c r="EG1" s="168"/>
      <c r="EH1" s="168"/>
      <c r="EI1" s="168"/>
      <c r="EJ1" s="168"/>
      <c r="EK1" s="325" t="s">
        <v>257</v>
      </c>
      <c r="EL1" s="326"/>
      <c r="EM1" s="326"/>
      <c r="EN1" s="326"/>
      <c r="EO1" s="326"/>
      <c r="EP1" s="326"/>
      <c r="EQ1" s="169" t="s">
        <v>27</v>
      </c>
      <c r="ER1" s="169"/>
      <c r="ES1" s="169"/>
      <c r="ET1" s="169"/>
      <c r="EU1" s="169"/>
      <c r="EV1" s="169"/>
      <c r="EW1" s="97"/>
      <c r="EX1" s="97"/>
      <c r="EY1" s="97"/>
      <c r="EZ1" s="97"/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7"/>
      <c r="HK1" s="97"/>
      <c r="HL1" s="97"/>
      <c r="HM1" s="97"/>
      <c r="HN1" s="97"/>
      <c r="HO1" s="97"/>
      <c r="HP1" s="97"/>
      <c r="HQ1" s="97"/>
      <c r="HR1" s="97"/>
      <c r="HS1" s="97"/>
      <c r="HT1" s="97"/>
      <c r="HU1" s="97"/>
      <c r="HV1" s="97"/>
      <c r="HW1" s="97"/>
      <c r="HX1" s="97"/>
      <c r="HY1" s="97"/>
      <c r="HZ1" s="97"/>
      <c r="IA1" s="97"/>
      <c r="IB1" s="97"/>
      <c r="IC1" s="97"/>
      <c r="ID1" s="97"/>
      <c r="IE1" s="97"/>
      <c r="IF1" s="97"/>
      <c r="IG1" s="97"/>
      <c r="IH1" s="97"/>
      <c r="II1" s="97"/>
      <c r="IJ1" s="97"/>
      <c r="IK1" s="97"/>
      <c r="IL1" s="97"/>
      <c r="IM1" s="97"/>
      <c r="IN1" s="97"/>
      <c r="IO1" s="97"/>
      <c r="IP1" s="97"/>
      <c r="IQ1" s="97"/>
      <c r="IR1" s="97"/>
      <c r="IS1" s="97"/>
      <c r="IT1" s="97"/>
      <c r="IU1" s="97"/>
      <c r="IV1" s="97"/>
      <c r="IW1" s="97"/>
      <c r="IX1" s="97"/>
      <c r="IY1" s="97"/>
      <c r="IZ1" s="97"/>
      <c r="JA1" s="97"/>
      <c r="JB1" s="97"/>
      <c r="JC1" s="97"/>
      <c r="JD1" s="97"/>
      <c r="JE1" s="97"/>
      <c r="JF1" s="97"/>
      <c r="JG1" s="97"/>
      <c r="JH1" s="97"/>
      <c r="JI1" s="97"/>
      <c r="JJ1" s="97"/>
      <c r="JK1" s="97"/>
      <c r="JL1" s="97"/>
      <c r="JM1" s="97"/>
      <c r="JN1" s="97"/>
      <c r="JO1" s="97"/>
      <c r="JP1" s="97"/>
      <c r="JQ1" s="97"/>
      <c r="JR1" s="97"/>
      <c r="JS1" s="97"/>
      <c r="JT1" s="97"/>
      <c r="JU1" s="97"/>
      <c r="JV1" s="97"/>
      <c r="JW1" s="97"/>
      <c r="JX1" s="97"/>
      <c r="JY1" s="97"/>
      <c r="JZ1" s="97"/>
      <c r="KA1" s="97"/>
      <c r="KB1" s="97"/>
      <c r="KC1" s="97"/>
      <c r="KD1" s="97"/>
      <c r="KE1" s="97"/>
      <c r="KF1" s="97"/>
      <c r="KG1" s="97"/>
      <c r="KH1" s="97"/>
      <c r="KI1" s="97"/>
      <c r="KJ1" s="97"/>
      <c r="KK1" s="97"/>
      <c r="KL1" s="97"/>
      <c r="KM1" s="97"/>
      <c r="KN1" s="97"/>
      <c r="KO1" s="97"/>
      <c r="KP1" s="97"/>
      <c r="KQ1" s="97"/>
      <c r="KR1" s="97"/>
      <c r="KS1" s="97"/>
      <c r="KT1" s="97"/>
      <c r="KU1" s="97"/>
      <c r="KV1" s="97"/>
      <c r="KW1" s="97"/>
      <c r="KX1" s="97"/>
      <c r="KY1" s="97"/>
      <c r="KZ1" s="97"/>
      <c r="LA1" s="97"/>
      <c r="LB1" s="97"/>
      <c r="LC1" s="97"/>
      <c r="LD1" s="97"/>
      <c r="LE1" s="97"/>
    </row>
    <row r="2" spans="1:317" x14ac:dyDescent="0.3">
      <c r="A2" s="327" t="s">
        <v>229</v>
      </c>
      <c r="B2" s="327"/>
      <c r="C2" s="154" t="s">
        <v>66</v>
      </c>
      <c r="D2" s="7" t="s">
        <v>67</v>
      </c>
      <c r="E2" s="8" t="s">
        <v>71</v>
      </c>
      <c r="F2" s="9" t="s">
        <v>72</v>
      </c>
      <c r="G2" s="16" t="s">
        <v>73</v>
      </c>
      <c r="H2" s="10" t="s">
        <v>74</v>
      </c>
      <c r="I2" s="13" t="s">
        <v>75</v>
      </c>
      <c r="J2" s="14" t="s">
        <v>76</v>
      </c>
      <c r="K2" s="15" t="s">
        <v>96</v>
      </c>
      <c r="L2" s="36" t="s">
        <v>95</v>
      </c>
      <c r="M2" s="18" t="s">
        <v>77</v>
      </c>
      <c r="N2" s="17" t="s">
        <v>78</v>
      </c>
      <c r="O2" s="70" t="s">
        <v>129</v>
      </c>
      <c r="P2" s="63" t="s">
        <v>130</v>
      </c>
      <c r="Q2" s="64" t="s">
        <v>131</v>
      </c>
      <c r="R2" s="66" t="s">
        <v>133</v>
      </c>
      <c r="S2" s="65" t="s">
        <v>132</v>
      </c>
      <c r="T2" s="67" t="s">
        <v>134</v>
      </c>
      <c r="U2" s="41" t="s">
        <v>79</v>
      </c>
      <c r="V2" s="155" t="s">
        <v>80</v>
      </c>
      <c r="W2" s="26" t="s">
        <v>81</v>
      </c>
      <c r="X2" s="27" t="s">
        <v>82</v>
      </c>
      <c r="Y2" s="28" t="s">
        <v>83</v>
      </c>
      <c r="Z2" s="29" t="s">
        <v>84</v>
      </c>
      <c r="AA2" s="68" t="s">
        <v>135</v>
      </c>
      <c r="AB2" s="69" t="s">
        <v>136</v>
      </c>
      <c r="AC2" s="156" t="s">
        <v>137</v>
      </c>
      <c r="AD2" s="71" t="s">
        <v>138</v>
      </c>
      <c r="AE2" s="72" t="s">
        <v>139</v>
      </c>
      <c r="AF2" s="73" t="s">
        <v>140</v>
      </c>
      <c r="AG2" s="40" t="s">
        <v>85</v>
      </c>
      <c r="AH2" s="157" t="s">
        <v>86</v>
      </c>
      <c r="AI2" s="30" t="s">
        <v>87</v>
      </c>
      <c r="AJ2" s="31" t="s">
        <v>88</v>
      </c>
      <c r="AK2" s="32" t="s">
        <v>89</v>
      </c>
      <c r="AL2" s="33" t="s">
        <v>90</v>
      </c>
      <c r="AM2" s="42" t="s">
        <v>91</v>
      </c>
      <c r="AN2" s="158" t="s">
        <v>92</v>
      </c>
      <c r="AO2" s="34" t="s">
        <v>93</v>
      </c>
      <c r="AP2" s="35" t="s">
        <v>94</v>
      </c>
      <c r="AQ2" s="37" t="s">
        <v>97</v>
      </c>
      <c r="AR2" s="38" t="s">
        <v>98</v>
      </c>
      <c r="AS2" s="74" t="s">
        <v>141</v>
      </c>
      <c r="AT2" s="75" t="s">
        <v>142</v>
      </c>
      <c r="AU2" s="76" t="s">
        <v>143</v>
      </c>
      <c r="AV2" s="77" t="s">
        <v>144</v>
      </c>
      <c r="AW2" s="78" t="s">
        <v>145</v>
      </c>
      <c r="AX2" s="79" t="s">
        <v>146</v>
      </c>
      <c r="AY2" s="81" t="s">
        <v>147</v>
      </c>
      <c r="AZ2" s="82" t="s">
        <v>148</v>
      </c>
      <c r="BA2" s="159" t="s">
        <v>149</v>
      </c>
      <c r="BB2" s="160" t="s">
        <v>150</v>
      </c>
      <c r="BC2" s="83" t="s">
        <v>151</v>
      </c>
      <c r="BD2" s="84" t="s">
        <v>152</v>
      </c>
      <c r="BE2" s="39" t="s">
        <v>99</v>
      </c>
      <c r="BF2" s="161" t="s">
        <v>100</v>
      </c>
      <c r="BG2" s="43" t="s">
        <v>101</v>
      </c>
      <c r="BH2" s="44" t="s">
        <v>102</v>
      </c>
      <c r="BI2" s="45" t="s">
        <v>103</v>
      </c>
      <c r="BJ2" s="46" t="s">
        <v>104</v>
      </c>
      <c r="BK2" s="87" t="s">
        <v>153</v>
      </c>
      <c r="BL2" s="88" t="s">
        <v>154</v>
      </c>
      <c r="BM2" s="85" t="s">
        <v>155</v>
      </c>
      <c r="BN2" s="86" t="s">
        <v>156</v>
      </c>
      <c r="BO2" s="95" t="s">
        <v>157</v>
      </c>
      <c r="BP2" s="94" t="s">
        <v>158</v>
      </c>
      <c r="BQ2" s="89" t="s">
        <v>159</v>
      </c>
      <c r="BR2" s="90" t="s">
        <v>160</v>
      </c>
      <c r="BS2" s="91" t="s">
        <v>161</v>
      </c>
      <c r="BT2" s="96" t="s">
        <v>162</v>
      </c>
      <c r="BU2" s="92" t="s">
        <v>163</v>
      </c>
      <c r="BV2" s="93" t="s">
        <v>164</v>
      </c>
      <c r="BW2" s="47" t="s">
        <v>105</v>
      </c>
      <c r="BX2" s="162" t="s">
        <v>106</v>
      </c>
      <c r="BY2" s="48" t="s">
        <v>107</v>
      </c>
      <c r="BZ2" s="49" t="s">
        <v>108</v>
      </c>
      <c r="CA2" s="50" t="s">
        <v>109</v>
      </c>
      <c r="CB2" s="51" t="s">
        <v>110</v>
      </c>
      <c r="CC2" s="99" t="s">
        <v>166</v>
      </c>
      <c r="CD2" s="100" t="s">
        <v>167</v>
      </c>
      <c r="CE2" s="101" t="s">
        <v>168</v>
      </c>
      <c r="CF2" s="102" t="s">
        <v>169</v>
      </c>
      <c r="CG2" s="104" t="s">
        <v>170</v>
      </c>
      <c r="CH2" s="105" t="s">
        <v>171</v>
      </c>
      <c r="CI2" s="106" t="s">
        <v>173</v>
      </c>
      <c r="CJ2" s="107" t="s">
        <v>174</v>
      </c>
      <c r="CK2" s="108" t="s">
        <v>175</v>
      </c>
      <c r="CL2" s="109" t="s">
        <v>176</v>
      </c>
      <c r="CM2" s="110" t="s">
        <v>177</v>
      </c>
      <c r="CN2" s="111" t="s">
        <v>178</v>
      </c>
      <c r="CO2" s="112" t="s">
        <v>180</v>
      </c>
      <c r="CP2" s="113" t="s">
        <v>181</v>
      </c>
      <c r="CQ2" s="114" t="s">
        <v>182</v>
      </c>
      <c r="CR2" s="115" t="s">
        <v>183</v>
      </c>
      <c r="CS2" s="116" t="s">
        <v>184</v>
      </c>
      <c r="CT2" s="117" t="s">
        <v>185</v>
      </c>
      <c r="CU2" s="118" t="s">
        <v>187</v>
      </c>
      <c r="CV2" s="119" t="s">
        <v>188</v>
      </c>
      <c r="CW2" s="120" t="s">
        <v>189</v>
      </c>
      <c r="CX2" s="121" t="s">
        <v>190</v>
      </c>
      <c r="CY2" s="122" t="s">
        <v>191</v>
      </c>
      <c r="CZ2" s="123" t="s">
        <v>192</v>
      </c>
      <c r="DA2" s="53" t="s">
        <v>111</v>
      </c>
      <c r="DB2" s="52" t="s">
        <v>112</v>
      </c>
      <c r="DC2" s="103" t="s">
        <v>113</v>
      </c>
      <c r="DD2" s="54" t="s">
        <v>114</v>
      </c>
      <c r="DE2" s="55" t="s">
        <v>115</v>
      </c>
      <c r="DF2" s="56" t="s">
        <v>116</v>
      </c>
      <c r="DG2" s="124" t="s">
        <v>193</v>
      </c>
      <c r="DH2" s="125" t="s">
        <v>195</v>
      </c>
      <c r="DI2" s="126" t="s">
        <v>194</v>
      </c>
      <c r="DJ2" s="127" t="s">
        <v>196</v>
      </c>
      <c r="DK2" s="128" t="s">
        <v>197</v>
      </c>
      <c r="DL2" s="129" t="s">
        <v>198</v>
      </c>
      <c r="DM2" s="130" t="s">
        <v>200</v>
      </c>
      <c r="DN2" s="131" t="s">
        <v>201</v>
      </c>
      <c r="DO2" s="132" t="s">
        <v>202</v>
      </c>
      <c r="DP2" s="133" t="s">
        <v>203</v>
      </c>
      <c r="DQ2" s="134" t="s">
        <v>204</v>
      </c>
      <c r="DR2" s="135" t="s">
        <v>205</v>
      </c>
      <c r="DS2" s="136" t="s">
        <v>207</v>
      </c>
      <c r="DT2" s="137" t="s">
        <v>208</v>
      </c>
      <c r="DU2" s="138" t="s">
        <v>209</v>
      </c>
      <c r="DV2" s="139" t="s">
        <v>210</v>
      </c>
      <c r="DW2" s="140" t="s">
        <v>211</v>
      </c>
      <c r="DX2" s="141" t="s">
        <v>212</v>
      </c>
      <c r="DY2" s="142" t="s">
        <v>214</v>
      </c>
      <c r="DZ2" s="143" t="s">
        <v>215</v>
      </c>
      <c r="EA2" s="144" t="s">
        <v>216</v>
      </c>
      <c r="EB2" s="145" t="s">
        <v>217</v>
      </c>
      <c r="EC2" s="146" t="s">
        <v>218</v>
      </c>
      <c r="ED2" s="147" t="s">
        <v>219</v>
      </c>
      <c r="EE2" s="148" t="s">
        <v>221</v>
      </c>
      <c r="EF2" s="149" t="s">
        <v>222</v>
      </c>
      <c r="EG2" s="150" t="s">
        <v>223</v>
      </c>
      <c r="EH2" s="151" t="s">
        <v>224</v>
      </c>
      <c r="EI2" s="152" t="s">
        <v>225</v>
      </c>
      <c r="EJ2" s="153" t="s">
        <v>226</v>
      </c>
      <c r="EK2" s="57" t="s">
        <v>117</v>
      </c>
      <c r="EL2" s="58" t="s">
        <v>118</v>
      </c>
      <c r="EM2" s="59" t="s">
        <v>119</v>
      </c>
      <c r="EN2" s="60" t="s">
        <v>120</v>
      </c>
      <c r="EO2" s="61" t="s">
        <v>121</v>
      </c>
      <c r="EP2" s="62" t="s">
        <v>122</v>
      </c>
      <c r="EQ2" s="5" t="s">
        <v>123</v>
      </c>
      <c r="ER2" s="5" t="s">
        <v>124</v>
      </c>
      <c r="ES2" s="5" t="s">
        <v>125</v>
      </c>
      <c r="ET2" s="5" t="s">
        <v>126</v>
      </c>
      <c r="EU2" s="5" t="s">
        <v>127</v>
      </c>
      <c r="EV2" s="5" t="s">
        <v>128</v>
      </c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</row>
    <row r="3" spans="1:317" x14ac:dyDescent="0.3">
      <c r="A3" t="s">
        <v>10</v>
      </c>
      <c r="B3" s="19" t="s">
        <v>234</v>
      </c>
      <c r="C3" s="319">
        <v>40</v>
      </c>
      <c r="D3" s="319">
        <v>15</v>
      </c>
      <c r="E3" s="319">
        <v>5</v>
      </c>
      <c r="F3" s="319">
        <v>2</v>
      </c>
      <c r="G3" s="314">
        <v>0.5</v>
      </c>
      <c r="H3" s="314">
        <v>0.2</v>
      </c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4"/>
      <c r="AO3" s="314"/>
      <c r="AP3" s="314"/>
      <c r="AQ3" s="314"/>
      <c r="AR3" s="314"/>
      <c r="AS3" s="314"/>
      <c r="AT3" s="314"/>
      <c r="AU3" s="314"/>
      <c r="AV3" s="314"/>
      <c r="AW3" s="314"/>
      <c r="AX3" s="314"/>
      <c r="AY3" s="314"/>
      <c r="AZ3" s="314"/>
      <c r="BA3" s="314"/>
      <c r="BB3" s="314"/>
      <c r="BC3" s="314"/>
      <c r="BD3" s="314"/>
      <c r="BE3" s="314"/>
      <c r="BF3" s="314"/>
      <c r="BG3" s="314"/>
      <c r="BH3" s="314"/>
      <c r="BI3" s="314"/>
      <c r="BJ3" s="314"/>
      <c r="BK3" s="314"/>
      <c r="BL3" s="314"/>
      <c r="BM3" s="314"/>
      <c r="BN3" s="314"/>
      <c r="BO3" s="314"/>
      <c r="BP3" s="314"/>
      <c r="BQ3" s="314"/>
      <c r="BR3" s="314"/>
      <c r="BS3" s="314"/>
      <c r="BT3" s="314"/>
      <c r="BU3" s="314"/>
      <c r="BV3" s="314"/>
      <c r="BW3" s="314"/>
      <c r="BX3" s="314"/>
      <c r="BY3" s="314"/>
      <c r="BZ3" s="314"/>
      <c r="CA3" s="314"/>
      <c r="CB3" s="314"/>
      <c r="CC3" s="314"/>
      <c r="CD3" s="314"/>
      <c r="CE3" s="314"/>
      <c r="CF3" s="314"/>
      <c r="CG3" s="314"/>
      <c r="CH3" s="314"/>
      <c r="CI3" s="314"/>
      <c r="CJ3" s="314"/>
      <c r="CK3" s="314"/>
      <c r="CL3" s="314"/>
      <c r="CM3" s="314"/>
      <c r="CN3" s="314"/>
      <c r="CO3" s="314"/>
      <c r="CP3" s="314"/>
      <c r="CQ3" s="314"/>
      <c r="CR3" s="314"/>
      <c r="CS3" s="314"/>
      <c r="CT3" s="314"/>
      <c r="CU3" s="314"/>
      <c r="CV3" s="314"/>
      <c r="CW3" s="314"/>
      <c r="CX3" s="314"/>
      <c r="CY3" s="314"/>
      <c r="CZ3" s="314"/>
      <c r="DA3" s="314"/>
      <c r="DB3" s="314"/>
      <c r="DC3" s="314"/>
      <c r="DD3" s="314"/>
      <c r="DE3" s="314"/>
      <c r="DF3" s="314"/>
      <c r="DG3" s="314"/>
      <c r="DH3" s="314"/>
      <c r="DI3" s="314"/>
      <c r="DJ3" s="314"/>
      <c r="DK3" s="314"/>
      <c r="DL3" s="314"/>
      <c r="DM3" s="314"/>
      <c r="DN3" s="314"/>
      <c r="DO3" s="314"/>
      <c r="DP3" s="314"/>
      <c r="DQ3" s="314"/>
      <c r="DR3" s="314"/>
      <c r="DS3" s="314"/>
      <c r="DT3" s="314"/>
      <c r="DU3" s="314"/>
      <c r="DV3" s="314"/>
      <c r="DW3" s="314"/>
      <c r="DX3" s="314"/>
      <c r="DY3" s="314"/>
      <c r="DZ3" s="314"/>
      <c r="EA3" s="314"/>
      <c r="EB3" s="314"/>
      <c r="EC3" s="314"/>
      <c r="ED3" s="314"/>
      <c r="EE3" s="314"/>
      <c r="EF3" s="314"/>
      <c r="EG3" s="314"/>
      <c r="EH3" s="314"/>
      <c r="EI3" s="314"/>
      <c r="EJ3" s="314"/>
      <c r="EK3" s="314"/>
      <c r="EL3" s="314"/>
      <c r="EM3" s="314"/>
      <c r="EN3" s="314"/>
      <c r="EO3" s="314"/>
      <c r="EP3" s="314"/>
      <c r="EQ3" s="314"/>
      <c r="ER3" s="314"/>
      <c r="ES3" s="314"/>
      <c r="ET3" s="314"/>
      <c r="EU3" s="314"/>
      <c r="EV3" s="314"/>
      <c r="EW3" s="319"/>
      <c r="EX3" s="319"/>
      <c r="EY3" s="319"/>
      <c r="EZ3" s="319"/>
      <c r="FA3" s="319"/>
      <c r="FB3" s="319"/>
      <c r="FC3" s="319"/>
      <c r="FD3" s="319"/>
      <c r="FE3" s="319"/>
      <c r="FF3" s="319"/>
      <c r="FG3" s="319"/>
      <c r="FH3" s="319"/>
      <c r="FI3" s="319"/>
      <c r="FJ3" s="319"/>
      <c r="FK3" s="319"/>
      <c r="FL3" s="319"/>
      <c r="FM3" s="319"/>
      <c r="FN3" s="319"/>
      <c r="FO3" s="319"/>
      <c r="FP3" s="319"/>
      <c r="FQ3" s="319"/>
      <c r="FR3" s="319"/>
      <c r="FS3" s="319"/>
      <c r="FT3" s="319"/>
      <c r="FU3" s="319"/>
      <c r="FV3" s="319"/>
      <c r="FW3" s="319"/>
      <c r="FX3" s="319"/>
      <c r="FY3" s="319"/>
      <c r="FZ3" s="319"/>
      <c r="GA3" s="319"/>
      <c r="GB3" s="319"/>
      <c r="GC3" s="319"/>
      <c r="GD3" s="319"/>
      <c r="GE3" s="319"/>
      <c r="GF3" s="319"/>
      <c r="GG3" s="319"/>
      <c r="GH3" s="319"/>
      <c r="GI3" s="319"/>
      <c r="GJ3" s="319"/>
      <c r="GK3" s="319"/>
      <c r="GL3" s="319"/>
      <c r="GM3" s="319"/>
      <c r="GN3" s="319"/>
      <c r="GO3" s="319"/>
      <c r="GP3" s="319"/>
      <c r="GQ3" s="319"/>
      <c r="GR3" s="319"/>
      <c r="GS3" s="319"/>
      <c r="GT3" s="319"/>
      <c r="GU3" s="319"/>
      <c r="GV3" s="319"/>
      <c r="GW3" s="319"/>
      <c r="GX3" s="319"/>
      <c r="GY3" s="319"/>
      <c r="GZ3" s="319"/>
      <c r="HA3" s="319"/>
      <c r="HB3" s="319"/>
      <c r="HC3" s="319"/>
      <c r="HD3" s="319"/>
      <c r="HE3" s="319"/>
      <c r="HF3" s="319"/>
      <c r="HG3" s="319"/>
      <c r="HH3" s="319"/>
      <c r="HI3" s="319"/>
      <c r="HJ3" s="319"/>
      <c r="HK3" s="319"/>
      <c r="HL3" s="319"/>
      <c r="HM3" s="319"/>
      <c r="HN3" s="319"/>
      <c r="HO3" s="319"/>
      <c r="HP3" s="319"/>
      <c r="HQ3" s="319"/>
      <c r="HR3" s="319"/>
      <c r="HS3" s="319"/>
      <c r="HT3" s="319"/>
      <c r="HU3" s="319"/>
      <c r="HV3" s="319"/>
      <c r="HW3" s="319"/>
      <c r="HX3" s="319"/>
      <c r="HY3" s="319"/>
      <c r="HZ3" s="319"/>
      <c r="IA3" s="319"/>
      <c r="IB3" s="319"/>
      <c r="IC3" s="319"/>
      <c r="ID3" s="319"/>
      <c r="IE3" s="319"/>
      <c r="IF3" s="319"/>
      <c r="IG3" s="319"/>
      <c r="IH3" s="319"/>
      <c r="II3" s="319"/>
      <c r="IJ3" s="319"/>
      <c r="IK3" s="319"/>
      <c r="IL3" s="319"/>
      <c r="IM3" s="319"/>
      <c r="IN3" s="319"/>
      <c r="IO3" s="319"/>
      <c r="IP3" s="319"/>
      <c r="IQ3" s="319"/>
      <c r="IR3" s="319"/>
      <c r="IS3" s="319"/>
      <c r="IT3" s="319"/>
      <c r="IU3" s="319"/>
      <c r="IV3" s="319"/>
      <c r="IW3" s="319"/>
      <c r="IX3" s="319"/>
      <c r="IY3" s="319"/>
      <c r="IZ3" s="319"/>
      <c r="JA3" s="319"/>
      <c r="JB3" s="319"/>
      <c r="JC3" s="319"/>
      <c r="JD3" s="319"/>
      <c r="JE3" s="319"/>
      <c r="JF3" s="319"/>
      <c r="JG3" s="319"/>
      <c r="JH3" s="319"/>
      <c r="JI3" s="319"/>
      <c r="JJ3" s="319"/>
      <c r="JK3" s="319"/>
      <c r="JL3" s="319"/>
      <c r="JM3" s="319"/>
      <c r="JN3" s="319"/>
      <c r="JO3" s="319"/>
      <c r="JP3" s="319"/>
      <c r="JQ3" s="319"/>
      <c r="JR3" s="319"/>
      <c r="JS3" s="319"/>
      <c r="JT3" s="319"/>
      <c r="JU3" s="319"/>
      <c r="JV3" s="319"/>
      <c r="JW3" s="319"/>
      <c r="JX3" s="319"/>
      <c r="JY3" s="319"/>
      <c r="JZ3" s="319"/>
      <c r="KA3" s="319"/>
      <c r="KB3" s="319"/>
      <c r="KC3" s="319"/>
      <c r="KD3" s="319"/>
      <c r="KE3" s="319"/>
      <c r="KF3" s="319"/>
      <c r="KG3" s="319"/>
      <c r="KH3" s="319"/>
      <c r="KI3" s="319"/>
      <c r="KJ3" s="319"/>
      <c r="KK3" s="319"/>
      <c r="KL3" s="319"/>
      <c r="KM3" s="319"/>
      <c r="KN3" s="319"/>
      <c r="KO3" s="319"/>
      <c r="KP3" s="319"/>
      <c r="KQ3" s="319"/>
      <c r="KR3" s="319"/>
      <c r="KS3" s="319"/>
      <c r="KT3" s="319"/>
      <c r="KU3" s="319"/>
      <c r="KV3" s="319"/>
      <c r="KW3" s="319"/>
      <c r="KX3" s="319"/>
      <c r="KY3" s="319"/>
      <c r="KZ3" s="319"/>
      <c r="LA3" s="319"/>
      <c r="LB3" s="319"/>
      <c r="LC3" s="319"/>
      <c r="LD3" s="319"/>
      <c r="LE3" s="319"/>
    </row>
    <row r="4" spans="1:317" x14ac:dyDescent="0.3">
      <c r="A4" t="s">
        <v>11</v>
      </c>
      <c r="B4" s="20" t="s">
        <v>235</v>
      </c>
      <c r="C4" s="319"/>
      <c r="D4" s="319"/>
      <c r="E4" s="319"/>
      <c r="F4" s="319"/>
      <c r="G4" s="314"/>
      <c r="H4" s="314"/>
      <c r="I4" s="314">
        <v>40</v>
      </c>
      <c r="J4" s="314">
        <v>15</v>
      </c>
      <c r="K4" s="314">
        <v>5</v>
      </c>
      <c r="L4" s="314">
        <v>2</v>
      </c>
      <c r="M4" s="314">
        <v>0.5</v>
      </c>
      <c r="N4" s="314">
        <v>0.2</v>
      </c>
      <c r="O4" s="314">
        <v>38</v>
      </c>
      <c r="P4" s="314">
        <v>14.25</v>
      </c>
      <c r="Q4" s="314">
        <v>4.75</v>
      </c>
      <c r="R4" s="314">
        <v>1.9</v>
      </c>
      <c r="S4" s="314">
        <v>0.47499999999999998</v>
      </c>
      <c r="T4" s="314">
        <v>0.19</v>
      </c>
      <c r="U4" s="314"/>
      <c r="V4" s="314"/>
      <c r="W4" s="314"/>
      <c r="X4" s="314"/>
      <c r="Y4" s="314"/>
      <c r="Z4" s="314"/>
      <c r="AA4" s="314">
        <v>18</v>
      </c>
      <c r="AB4" s="314">
        <v>6.75</v>
      </c>
      <c r="AC4" s="314">
        <v>2.25</v>
      </c>
      <c r="AD4" s="314">
        <v>0.9</v>
      </c>
      <c r="AE4" s="314">
        <v>0.22500000000000001</v>
      </c>
      <c r="AF4" s="314">
        <v>0.09</v>
      </c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  <c r="BS4" s="314"/>
      <c r="BT4" s="314"/>
      <c r="BU4" s="314"/>
      <c r="BV4" s="314"/>
      <c r="BW4" s="314"/>
      <c r="BX4" s="314"/>
      <c r="BY4" s="314"/>
      <c r="BZ4" s="314"/>
      <c r="CA4" s="314"/>
      <c r="CB4" s="314"/>
      <c r="CC4" s="314">
        <v>24</v>
      </c>
      <c r="CD4" s="314">
        <v>9</v>
      </c>
      <c r="CE4" s="314">
        <v>3</v>
      </c>
      <c r="CF4" s="314">
        <v>1.2</v>
      </c>
      <c r="CG4" s="314">
        <v>0.3</v>
      </c>
      <c r="CH4" s="314">
        <v>0.12</v>
      </c>
      <c r="CI4" s="314">
        <v>8</v>
      </c>
      <c r="CJ4" s="314">
        <v>3</v>
      </c>
      <c r="CK4" s="314">
        <v>1</v>
      </c>
      <c r="CL4" s="314">
        <v>0.4</v>
      </c>
      <c r="CM4" s="314">
        <v>0.1</v>
      </c>
      <c r="CN4" s="314">
        <v>0.04</v>
      </c>
      <c r="CO4" s="314"/>
      <c r="CP4" s="314"/>
      <c r="CQ4" s="314"/>
      <c r="CR4" s="314"/>
      <c r="CS4" s="314"/>
      <c r="CT4" s="314"/>
      <c r="CU4" s="314">
        <v>14</v>
      </c>
      <c r="CV4" s="314">
        <v>5.25</v>
      </c>
      <c r="CW4" s="314">
        <v>1.75</v>
      </c>
      <c r="CX4" s="314">
        <v>0.7</v>
      </c>
      <c r="CY4" s="314">
        <v>0.17499999999999999</v>
      </c>
      <c r="CZ4" s="314">
        <v>7.0000000000000007E-2</v>
      </c>
      <c r="DA4" s="314"/>
      <c r="DB4" s="314"/>
      <c r="DC4" s="314"/>
      <c r="DD4" s="314"/>
      <c r="DE4" s="314"/>
      <c r="DF4" s="314"/>
      <c r="DG4" s="314">
        <v>34</v>
      </c>
      <c r="DH4" s="314">
        <v>12.75</v>
      </c>
      <c r="DI4" s="314">
        <v>4.25</v>
      </c>
      <c r="DJ4" s="314">
        <v>1.7</v>
      </c>
      <c r="DK4" s="314">
        <v>0.42499999999999999</v>
      </c>
      <c r="DL4" s="314">
        <v>0.17</v>
      </c>
      <c r="DM4" s="314">
        <v>16</v>
      </c>
      <c r="DN4" s="314">
        <v>6</v>
      </c>
      <c r="DO4" s="314">
        <v>2</v>
      </c>
      <c r="DP4" s="314">
        <v>0.8</v>
      </c>
      <c r="DQ4" s="314">
        <v>0.2</v>
      </c>
      <c r="DR4" s="314">
        <v>0.08</v>
      </c>
      <c r="DS4" s="314"/>
      <c r="DT4" s="314"/>
      <c r="DU4" s="314"/>
      <c r="DV4" s="314"/>
      <c r="DW4" s="314"/>
      <c r="DX4" s="314"/>
      <c r="DY4" s="314">
        <v>14</v>
      </c>
      <c r="DZ4" s="314">
        <v>5.25</v>
      </c>
      <c r="EA4" s="314">
        <v>1.75</v>
      </c>
      <c r="EB4" s="314">
        <v>0.7</v>
      </c>
      <c r="EC4" s="314">
        <v>0.17499999999999999</v>
      </c>
      <c r="ED4" s="314">
        <v>7.0000000000000007E-2</v>
      </c>
      <c r="EE4" s="314">
        <v>20</v>
      </c>
      <c r="EF4" s="314">
        <v>7.5</v>
      </c>
      <c r="EG4" s="314">
        <v>2.5</v>
      </c>
      <c r="EH4" s="314">
        <v>1</v>
      </c>
      <c r="EI4" s="314">
        <v>0.25</v>
      </c>
      <c r="EJ4" s="314">
        <v>0.1</v>
      </c>
      <c r="EK4" s="314"/>
      <c r="EL4" s="314"/>
      <c r="EM4" s="314"/>
      <c r="EN4" s="314"/>
      <c r="EO4" s="314"/>
      <c r="EP4" s="314"/>
      <c r="EQ4" s="314"/>
      <c r="ER4" s="314"/>
      <c r="ES4" s="314"/>
      <c r="ET4" s="314"/>
      <c r="EU4" s="314"/>
      <c r="EV4" s="314"/>
      <c r="EW4" s="319"/>
      <c r="EX4" s="319"/>
      <c r="EY4" s="319"/>
      <c r="EZ4" s="319"/>
      <c r="FA4" s="319"/>
      <c r="FB4" s="319"/>
      <c r="FC4" s="319"/>
      <c r="FD4" s="319"/>
      <c r="FE4" s="319"/>
      <c r="FF4" s="319"/>
      <c r="FG4" s="319"/>
      <c r="FH4" s="319"/>
      <c r="FI4" s="319"/>
      <c r="FJ4" s="319"/>
      <c r="FK4" s="319"/>
      <c r="FL4" s="319"/>
      <c r="FM4" s="319"/>
      <c r="FN4" s="319"/>
      <c r="FO4" s="319"/>
      <c r="FP4" s="319"/>
      <c r="FQ4" s="319"/>
      <c r="FR4" s="319"/>
      <c r="FS4" s="319"/>
      <c r="FT4" s="319"/>
      <c r="FU4" s="319"/>
      <c r="FV4" s="319"/>
      <c r="FW4" s="319"/>
      <c r="FX4" s="319"/>
      <c r="FY4" s="319"/>
      <c r="FZ4" s="319"/>
      <c r="GA4" s="319"/>
      <c r="GB4" s="319"/>
      <c r="GC4" s="319"/>
      <c r="GD4" s="319"/>
      <c r="GE4" s="319"/>
      <c r="GF4" s="319"/>
      <c r="GG4" s="319"/>
      <c r="GH4" s="319"/>
      <c r="GI4" s="319"/>
      <c r="GJ4" s="319"/>
      <c r="GK4" s="319"/>
      <c r="GL4" s="319"/>
      <c r="GM4" s="319"/>
      <c r="GN4" s="319"/>
      <c r="GO4" s="319"/>
      <c r="GP4" s="319"/>
      <c r="GQ4" s="319"/>
      <c r="GR4" s="319"/>
      <c r="GS4" s="319"/>
      <c r="GT4" s="319"/>
      <c r="GU4" s="319"/>
      <c r="GV4" s="319"/>
      <c r="GW4" s="319"/>
      <c r="GX4" s="319"/>
      <c r="GY4" s="319"/>
      <c r="GZ4" s="319"/>
      <c r="HA4" s="319"/>
      <c r="HB4" s="319"/>
      <c r="HC4" s="319"/>
      <c r="HD4" s="319"/>
      <c r="HE4" s="319"/>
      <c r="HF4" s="319"/>
      <c r="HG4" s="319"/>
      <c r="HH4" s="319"/>
      <c r="HI4" s="319"/>
      <c r="HJ4" s="319"/>
      <c r="HK4" s="319"/>
      <c r="HL4" s="319"/>
      <c r="HM4" s="319"/>
      <c r="HN4" s="319"/>
      <c r="HO4" s="319"/>
      <c r="HP4" s="319"/>
      <c r="HQ4" s="319"/>
      <c r="HR4" s="319"/>
      <c r="HS4" s="319"/>
      <c r="HT4" s="319"/>
      <c r="HU4" s="319"/>
      <c r="HV4" s="319"/>
      <c r="HW4" s="319"/>
      <c r="HX4" s="319"/>
      <c r="HY4" s="319"/>
      <c r="HZ4" s="319"/>
      <c r="IA4" s="319"/>
      <c r="IB4" s="319"/>
      <c r="IC4" s="319"/>
      <c r="ID4" s="319"/>
      <c r="IE4" s="319"/>
      <c r="IF4" s="319"/>
      <c r="IG4" s="319"/>
      <c r="IH4" s="319"/>
      <c r="II4" s="319"/>
      <c r="IJ4" s="319"/>
      <c r="IK4" s="319"/>
      <c r="IL4" s="319"/>
      <c r="IM4" s="319"/>
      <c r="IN4" s="319"/>
      <c r="IO4" s="319"/>
      <c r="IP4" s="319"/>
      <c r="IQ4" s="319"/>
      <c r="IR4" s="319"/>
      <c r="IS4" s="319"/>
      <c r="IT4" s="319"/>
      <c r="IU4" s="319"/>
      <c r="IV4" s="319"/>
      <c r="IW4" s="319"/>
      <c r="IX4" s="319"/>
      <c r="IY4" s="319"/>
      <c r="IZ4" s="319"/>
      <c r="JA4" s="319"/>
      <c r="JB4" s="319"/>
      <c r="JC4" s="319"/>
      <c r="JD4" s="319"/>
      <c r="JE4" s="319"/>
      <c r="JF4" s="319"/>
      <c r="JG4" s="319"/>
      <c r="JH4" s="319"/>
      <c r="JI4" s="319"/>
      <c r="JJ4" s="319"/>
      <c r="JK4" s="319"/>
      <c r="JL4" s="319"/>
      <c r="JM4" s="319"/>
      <c r="JN4" s="319"/>
      <c r="JO4" s="319"/>
      <c r="JP4" s="319"/>
      <c r="JQ4" s="319"/>
      <c r="JR4" s="319"/>
      <c r="JS4" s="319"/>
      <c r="JT4" s="319"/>
      <c r="JU4" s="319"/>
      <c r="JV4" s="319"/>
      <c r="JW4" s="319"/>
      <c r="JX4" s="319"/>
      <c r="JY4" s="319"/>
      <c r="JZ4" s="319"/>
      <c r="KA4" s="319"/>
      <c r="KB4" s="319"/>
      <c r="KC4" s="319"/>
      <c r="KD4" s="319"/>
      <c r="KE4" s="319"/>
      <c r="KF4" s="319"/>
      <c r="KG4" s="319"/>
      <c r="KH4" s="319"/>
      <c r="KI4" s="319"/>
      <c r="KJ4" s="319"/>
      <c r="KK4" s="319"/>
      <c r="KL4" s="319"/>
      <c r="KM4" s="319"/>
      <c r="KN4" s="319"/>
      <c r="KO4" s="319"/>
      <c r="KP4" s="319"/>
      <c r="KQ4" s="319"/>
      <c r="KR4" s="319"/>
      <c r="KS4" s="319"/>
      <c r="KT4" s="319"/>
      <c r="KU4" s="319"/>
      <c r="KV4" s="319"/>
      <c r="KW4" s="319"/>
      <c r="KX4" s="319"/>
      <c r="KY4" s="319"/>
      <c r="KZ4" s="319"/>
      <c r="LA4" s="319"/>
      <c r="LB4" s="319"/>
      <c r="LC4" s="319"/>
      <c r="LD4" s="319"/>
      <c r="LE4" s="319"/>
    </row>
    <row r="5" spans="1:317" x14ac:dyDescent="0.3">
      <c r="A5" t="s">
        <v>12</v>
      </c>
      <c r="B5" s="320" t="s">
        <v>21</v>
      </c>
      <c r="C5" s="319"/>
      <c r="D5" s="319"/>
      <c r="E5" s="319"/>
      <c r="F5" s="319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>
        <v>40</v>
      </c>
      <c r="V5" s="314">
        <v>15</v>
      </c>
      <c r="W5" s="314">
        <v>5</v>
      </c>
      <c r="X5" s="314">
        <v>2</v>
      </c>
      <c r="Y5" s="314">
        <v>0.5</v>
      </c>
      <c r="Z5" s="314">
        <v>0.2</v>
      </c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314"/>
      <c r="BH5" s="314"/>
      <c r="BI5" s="314"/>
      <c r="BJ5" s="314"/>
      <c r="BK5" s="314"/>
      <c r="BL5" s="314"/>
      <c r="BM5" s="314"/>
      <c r="BN5" s="314"/>
      <c r="BO5" s="314"/>
      <c r="BP5" s="314"/>
      <c r="BQ5" s="314"/>
      <c r="BR5" s="314"/>
      <c r="BS5" s="314"/>
      <c r="BT5" s="314"/>
      <c r="BU5" s="314"/>
      <c r="BV5" s="314"/>
      <c r="BW5" s="314"/>
      <c r="BX5" s="314"/>
      <c r="BY5" s="314"/>
      <c r="BZ5" s="314"/>
      <c r="CA5" s="314"/>
      <c r="CB5" s="314"/>
      <c r="CC5" s="314"/>
      <c r="CD5" s="314"/>
      <c r="CE5" s="314"/>
      <c r="CF5" s="314"/>
      <c r="CG5" s="314"/>
      <c r="CH5" s="314"/>
      <c r="CI5" s="314"/>
      <c r="CJ5" s="314"/>
      <c r="CK5" s="314"/>
      <c r="CL5" s="314"/>
      <c r="CM5" s="314"/>
      <c r="CN5" s="314"/>
      <c r="CO5" s="314"/>
      <c r="CP5" s="314"/>
      <c r="CQ5" s="314"/>
      <c r="CR5" s="314"/>
      <c r="CS5" s="314"/>
      <c r="CT5" s="314"/>
      <c r="CU5" s="314"/>
      <c r="CV5" s="314"/>
      <c r="CW5" s="314"/>
      <c r="CX5" s="314"/>
      <c r="CY5" s="314"/>
      <c r="CZ5" s="314"/>
      <c r="DA5" s="314"/>
      <c r="DB5" s="314"/>
      <c r="DC5" s="314"/>
      <c r="DD5" s="314"/>
      <c r="DE5" s="314"/>
      <c r="DF5" s="314"/>
      <c r="DG5" s="314"/>
      <c r="DH5" s="314"/>
      <c r="DI5" s="314"/>
      <c r="DJ5" s="314"/>
      <c r="DK5" s="314"/>
      <c r="DL5" s="314"/>
      <c r="DM5" s="314"/>
      <c r="DN5" s="314"/>
      <c r="DO5" s="315"/>
      <c r="DP5" s="314"/>
      <c r="DQ5" s="314"/>
      <c r="DR5" s="314"/>
      <c r="DS5" s="314">
        <v>24</v>
      </c>
      <c r="DT5" s="314">
        <v>9</v>
      </c>
      <c r="DU5" s="314">
        <v>3</v>
      </c>
      <c r="DV5" s="314">
        <v>1.2</v>
      </c>
      <c r="DW5" s="314">
        <v>0.3</v>
      </c>
      <c r="DX5" s="314">
        <v>0.12</v>
      </c>
      <c r="DY5" s="314"/>
      <c r="DZ5" s="314"/>
      <c r="EA5" s="314"/>
      <c r="EB5" s="314"/>
      <c r="EC5" s="314"/>
      <c r="ED5" s="314"/>
      <c r="EE5" s="314"/>
      <c r="EF5" s="314"/>
      <c r="EG5" s="314"/>
      <c r="EH5" s="314"/>
      <c r="EI5" s="314"/>
      <c r="EJ5" s="314"/>
      <c r="EK5" s="314"/>
      <c r="EL5" s="314"/>
      <c r="EM5" s="314"/>
      <c r="EN5" s="314"/>
      <c r="EO5" s="314"/>
      <c r="EP5" s="314"/>
      <c r="EQ5" s="314"/>
      <c r="ER5" s="314"/>
      <c r="ES5" s="314"/>
      <c r="ET5" s="314"/>
      <c r="EU5" s="314"/>
      <c r="EV5" s="314"/>
      <c r="EW5" s="319"/>
      <c r="EX5" s="319"/>
      <c r="EY5" s="319"/>
      <c r="EZ5" s="319"/>
      <c r="FA5" s="319"/>
      <c r="FB5" s="319"/>
      <c r="FC5" s="319"/>
      <c r="FD5" s="319"/>
      <c r="FE5" s="319"/>
      <c r="FF5" s="319"/>
      <c r="FG5" s="319"/>
      <c r="FH5" s="319"/>
      <c r="FI5" s="319"/>
      <c r="FJ5" s="319"/>
      <c r="FK5" s="319"/>
      <c r="FL5" s="319"/>
      <c r="FM5" s="319"/>
      <c r="FN5" s="319"/>
      <c r="FO5" s="319"/>
      <c r="FP5" s="319"/>
      <c r="FQ5" s="319"/>
      <c r="FR5" s="319"/>
      <c r="FS5" s="319"/>
      <c r="FT5" s="319"/>
      <c r="FU5" s="319"/>
      <c r="FV5" s="319"/>
      <c r="FW5" s="319"/>
      <c r="FX5" s="319"/>
      <c r="FY5" s="319"/>
      <c r="FZ5" s="319"/>
      <c r="GA5" s="319"/>
      <c r="GB5" s="319"/>
      <c r="GC5" s="319"/>
      <c r="GD5" s="319"/>
      <c r="GE5" s="319"/>
      <c r="GF5" s="319"/>
      <c r="GG5" s="319"/>
      <c r="GH5" s="319"/>
      <c r="GI5" s="319"/>
      <c r="GJ5" s="319"/>
      <c r="GK5" s="319"/>
      <c r="GL5" s="319"/>
      <c r="GM5" s="319"/>
      <c r="GN5" s="319"/>
      <c r="GO5" s="319"/>
      <c r="GP5" s="319"/>
      <c r="GQ5" s="319"/>
      <c r="GR5" s="319"/>
      <c r="GS5" s="319"/>
      <c r="GT5" s="319"/>
      <c r="GU5" s="319"/>
      <c r="GV5" s="319"/>
      <c r="GW5" s="319"/>
      <c r="GX5" s="319"/>
      <c r="GY5" s="319"/>
      <c r="GZ5" s="319"/>
      <c r="HA5" s="319"/>
      <c r="HB5" s="319"/>
      <c r="HC5" s="319"/>
      <c r="HD5" s="319"/>
      <c r="HE5" s="319"/>
      <c r="HF5" s="319"/>
      <c r="HG5" s="319"/>
      <c r="HH5" s="319"/>
      <c r="HI5" s="319"/>
      <c r="HJ5" s="319"/>
      <c r="HK5" s="319"/>
      <c r="HL5" s="319"/>
      <c r="HM5" s="319"/>
      <c r="HN5" s="319"/>
      <c r="HO5" s="319"/>
      <c r="HP5" s="319"/>
      <c r="HQ5" s="319"/>
      <c r="HR5" s="319"/>
      <c r="HS5" s="319"/>
      <c r="HT5" s="319"/>
      <c r="HU5" s="319"/>
      <c r="HV5" s="319"/>
      <c r="HW5" s="319"/>
      <c r="HX5" s="319"/>
      <c r="HY5" s="319"/>
      <c r="HZ5" s="319"/>
      <c r="IA5" s="319"/>
      <c r="IB5" s="319"/>
      <c r="IC5" s="319"/>
      <c r="ID5" s="319"/>
      <c r="IE5" s="319"/>
      <c r="IF5" s="319"/>
      <c r="IG5" s="319"/>
      <c r="IH5" s="319"/>
      <c r="II5" s="319"/>
      <c r="IJ5" s="319"/>
      <c r="IK5" s="319"/>
      <c r="IL5" s="319"/>
      <c r="IM5" s="319"/>
      <c r="IN5" s="319"/>
      <c r="IO5" s="319"/>
      <c r="IP5" s="319"/>
      <c r="IQ5" s="319"/>
      <c r="IR5" s="319"/>
      <c r="IS5" s="319"/>
      <c r="IT5" s="319"/>
      <c r="IU5" s="319"/>
      <c r="IV5" s="319"/>
      <c r="IW5" s="319"/>
      <c r="IX5" s="319"/>
      <c r="IY5" s="319"/>
      <c r="IZ5" s="319"/>
      <c r="JA5" s="319"/>
      <c r="JB5" s="319"/>
      <c r="JC5" s="319"/>
      <c r="JD5" s="319"/>
      <c r="JE5" s="319"/>
      <c r="JF5" s="319"/>
      <c r="JG5" s="319"/>
      <c r="JH5" s="319"/>
      <c r="JI5" s="319"/>
      <c r="JJ5" s="319"/>
      <c r="JK5" s="319"/>
      <c r="JL5" s="319"/>
      <c r="JM5" s="319"/>
      <c r="JN5" s="319"/>
      <c r="JO5" s="319"/>
      <c r="JP5" s="319"/>
      <c r="JQ5" s="319"/>
      <c r="JR5" s="319"/>
      <c r="JS5" s="319"/>
      <c r="JT5" s="319"/>
      <c r="JU5" s="319"/>
      <c r="JV5" s="319"/>
      <c r="JW5" s="319"/>
      <c r="JX5" s="319"/>
      <c r="JY5" s="319"/>
      <c r="JZ5" s="319"/>
      <c r="KA5" s="319"/>
      <c r="KB5" s="319"/>
      <c r="KC5" s="319"/>
      <c r="KD5" s="319"/>
      <c r="KE5" s="319"/>
      <c r="KF5" s="319"/>
      <c r="KG5" s="319"/>
      <c r="KH5" s="319"/>
      <c r="KI5" s="319"/>
      <c r="KJ5" s="319"/>
      <c r="KK5" s="319"/>
      <c r="KL5" s="319"/>
      <c r="KM5" s="319"/>
      <c r="KN5" s="319"/>
      <c r="KO5" s="319"/>
      <c r="KP5" s="319"/>
      <c r="KQ5" s="319"/>
      <c r="KR5" s="319"/>
      <c r="KS5" s="319"/>
      <c r="KT5" s="319"/>
      <c r="KU5" s="319"/>
      <c r="KV5" s="319"/>
      <c r="KW5" s="319"/>
      <c r="KX5" s="319"/>
      <c r="KY5" s="319"/>
      <c r="KZ5" s="319"/>
      <c r="LA5" s="319"/>
      <c r="LB5" s="319"/>
      <c r="LC5" s="319"/>
      <c r="LD5" s="319"/>
      <c r="LE5" s="319"/>
    </row>
    <row r="6" spans="1:317" x14ac:dyDescent="0.3">
      <c r="A6" t="s">
        <v>13</v>
      </c>
      <c r="B6" s="321" t="s">
        <v>241</v>
      </c>
      <c r="C6" s="319"/>
      <c r="D6" s="319"/>
      <c r="E6" s="319"/>
      <c r="F6" s="319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  <c r="AA6" s="314">
        <v>16</v>
      </c>
      <c r="AB6" s="314">
        <v>6</v>
      </c>
      <c r="AC6" s="314">
        <v>2</v>
      </c>
      <c r="AD6" s="314">
        <v>0.8</v>
      </c>
      <c r="AE6" s="314">
        <v>0.2</v>
      </c>
      <c r="AF6" s="314">
        <v>0.08</v>
      </c>
      <c r="AG6" s="314">
        <v>40</v>
      </c>
      <c r="AH6" s="314">
        <v>15</v>
      </c>
      <c r="AI6" s="314">
        <v>5</v>
      </c>
      <c r="AJ6" s="314">
        <v>2</v>
      </c>
      <c r="AK6" s="314">
        <v>0.5</v>
      </c>
      <c r="AL6" s="314">
        <v>0.2</v>
      </c>
      <c r="AM6" s="314"/>
      <c r="AN6" s="314"/>
      <c r="AO6" s="314"/>
      <c r="AP6" s="314"/>
      <c r="AQ6" s="314"/>
      <c r="AR6" s="314"/>
      <c r="AS6" s="314">
        <v>26</v>
      </c>
      <c r="AT6" s="314">
        <v>9.75</v>
      </c>
      <c r="AU6" s="314">
        <v>3.25</v>
      </c>
      <c r="AV6" s="314">
        <v>1.3</v>
      </c>
      <c r="AW6" s="314">
        <v>0.32500000000000001</v>
      </c>
      <c r="AX6" s="314">
        <v>0.13</v>
      </c>
      <c r="AY6" s="314">
        <v>14</v>
      </c>
      <c r="AZ6" s="314">
        <v>5.25</v>
      </c>
      <c r="BA6" s="314">
        <v>1.75</v>
      </c>
      <c r="BB6" s="314">
        <v>0.7</v>
      </c>
      <c r="BC6" s="314">
        <v>0.17499999999999999</v>
      </c>
      <c r="BD6" s="314">
        <v>7.0000000000000007E-2</v>
      </c>
      <c r="BE6" s="314"/>
      <c r="BF6" s="314"/>
      <c r="BG6" s="314"/>
      <c r="BH6" s="314"/>
      <c r="BI6" s="314"/>
      <c r="BJ6" s="314"/>
      <c r="BK6" s="314"/>
      <c r="BL6" s="314"/>
      <c r="BM6" s="314"/>
      <c r="BN6" s="314"/>
      <c r="BO6" s="314"/>
      <c r="BP6" s="314"/>
      <c r="BQ6" s="314"/>
      <c r="BR6" s="314"/>
      <c r="BS6" s="314"/>
      <c r="BT6" s="314"/>
      <c r="BU6" s="314"/>
      <c r="BV6" s="314"/>
      <c r="BW6" s="314"/>
      <c r="BX6" s="314"/>
      <c r="BY6" s="314"/>
      <c r="BZ6" s="314"/>
      <c r="CA6" s="314"/>
      <c r="CB6" s="314"/>
      <c r="CC6" s="314"/>
      <c r="CD6" s="314"/>
      <c r="CE6" s="314"/>
      <c r="CF6" s="314"/>
      <c r="CG6" s="314"/>
      <c r="CH6" s="314"/>
      <c r="CI6" s="314"/>
      <c r="CJ6" s="314"/>
      <c r="CK6" s="314"/>
      <c r="CL6" s="314"/>
      <c r="CM6" s="314"/>
      <c r="CN6" s="314"/>
      <c r="CO6" s="314"/>
      <c r="CP6" s="314"/>
      <c r="CQ6" s="314"/>
      <c r="CR6" s="314"/>
      <c r="CS6" s="314"/>
      <c r="CT6" s="314"/>
      <c r="CU6" s="314"/>
      <c r="CV6" s="314"/>
      <c r="CW6" s="314"/>
      <c r="CX6" s="314"/>
      <c r="CY6" s="314"/>
      <c r="CZ6" s="314"/>
      <c r="DA6" s="314"/>
      <c r="DB6" s="314"/>
      <c r="DC6" s="314"/>
      <c r="DD6" s="314"/>
      <c r="DE6" s="314"/>
      <c r="DF6" s="314"/>
      <c r="DG6" s="314"/>
      <c r="DH6" s="314"/>
      <c r="DI6" s="314"/>
      <c r="DJ6" s="314"/>
      <c r="DK6" s="314"/>
      <c r="DL6" s="314"/>
      <c r="DM6" s="314">
        <v>12</v>
      </c>
      <c r="DN6" s="314">
        <v>4.5</v>
      </c>
      <c r="DO6" s="314">
        <v>1.5</v>
      </c>
      <c r="DP6" s="314">
        <v>0.6</v>
      </c>
      <c r="DQ6" s="314">
        <v>0.15</v>
      </c>
      <c r="DR6" s="314">
        <v>0.06</v>
      </c>
      <c r="DS6" s="314"/>
      <c r="DT6" s="314"/>
      <c r="DU6" s="314"/>
      <c r="DV6" s="314"/>
      <c r="DW6" s="314"/>
      <c r="DX6" s="314"/>
      <c r="DY6" s="314"/>
      <c r="DZ6" s="314"/>
      <c r="EA6" s="314"/>
      <c r="EB6" s="314"/>
      <c r="EC6" s="314"/>
      <c r="ED6" s="314"/>
      <c r="EE6" s="314">
        <v>6</v>
      </c>
      <c r="EF6" s="314">
        <v>2.25</v>
      </c>
      <c r="EG6" s="314">
        <v>0.75</v>
      </c>
      <c r="EH6" s="314">
        <v>0.3</v>
      </c>
      <c r="EI6" s="314">
        <v>7.4999999999999997E-2</v>
      </c>
      <c r="EJ6" s="314">
        <v>0.03</v>
      </c>
      <c r="EK6" s="314"/>
      <c r="EL6" s="314"/>
      <c r="EM6" s="314"/>
      <c r="EN6" s="314"/>
      <c r="EO6" s="314"/>
      <c r="EP6" s="314"/>
      <c r="EQ6" s="314"/>
      <c r="ER6" s="314"/>
      <c r="ES6" s="314"/>
      <c r="ET6" s="314"/>
      <c r="EU6" s="314"/>
      <c r="EV6" s="314"/>
      <c r="EW6" s="319"/>
      <c r="EX6" s="319"/>
      <c r="EY6" s="319"/>
      <c r="EZ6" s="319"/>
      <c r="FA6" s="319"/>
      <c r="FB6" s="319"/>
      <c r="FC6" s="319"/>
      <c r="FD6" s="319"/>
      <c r="FE6" s="319"/>
      <c r="FF6" s="319"/>
      <c r="FG6" s="319"/>
      <c r="FH6" s="319"/>
      <c r="FI6" s="319"/>
      <c r="FJ6" s="319"/>
      <c r="FK6" s="319"/>
      <c r="FL6" s="319"/>
      <c r="FM6" s="319"/>
      <c r="FN6" s="319"/>
      <c r="FO6" s="319"/>
      <c r="FP6" s="319"/>
      <c r="FQ6" s="319"/>
      <c r="FR6" s="319"/>
      <c r="FS6" s="319"/>
      <c r="FT6" s="319"/>
      <c r="FU6" s="319"/>
      <c r="FV6" s="319"/>
      <c r="FW6" s="319"/>
      <c r="FX6" s="319"/>
      <c r="FY6" s="319"/>
      <c r="FZ6" s="319"/>
      <c r="GA6" s="319"/>
      <c r="GB6" s="319"/>
      <c r="GC6" s="319"/>
      <c r="GD6" s="319"/>
      <c r="GE6" s="319"/>
      <c r="GF6" s="319"/>
      <c r="GG6" s="319"/>
      <c r="GH6" s="319"/>
      <c r="GI6" s="319"/>
      <c r="GJ6" s="319"/>
      <c r="GK6" s="319"/>
      <c r="GL6" s="319"/>
      <c r="GM6" s="319"/>
      <c r="GN6" s="319"/>
      <c r="GO6" s="319"/>
      <c r="GP6" s="319"/>
      <c r="GQ6" s="319"/>
      <c r="GR6" s="319"/>
      <c r="GS6" s="319"/>
      <c r="GT6" s="319"/>
      <c r="GU6" s="319"/>
      <c r="GV6" s="319"/>
      <c r="GW6" s="319"/>
      <c r="GX6" s="319"/>
      <c r="GY6" s="319"/>
      <c r="GZ6" s="319"/>
      <c r="HA6" s="319"/>
      <c r="HB6" s="319"/>
      <c r="HC6" s="319"/>
      <c r="HD6" s="319"/>
      <c r="HE6" s="319"/>
      <c r="HF6" s="319"/>
      <c r="HG6" s="319"/>
      <c r="HH6" s="319"/>
      <c r="HI6" s="319"/>
      <c r="HJ6" s="319"/>
      <c r="HK6" s="319"/>
      <c r="HL6" s="319"/>
      <c r="HM6" s="319"/>
      <c r="HN6" s="319"/>
      <c r="HO6" s="319"/>
      <c r="HP6" s="319"/>
      <c r="HQ6" s="319"/>
      <c r="HR6" s="319"/>
      <c r="HS6" s="319"/>
      <c r="HT6" s="319"/>
      <c r="HU6" s="319"/>
      <c r="HV6" s="319"/>
      <c r="HW6" s="319"/>
      <c r="HX6" s="319"/>
      <c r="HY6" s="319"/>
      <c r="HZ6" s="319"/>
      <c r="IA6" s="319"/>
      <c r="IB6" s="319"/>
      <c r="IC6" s="319"/>
      <c r="ID6" s="319"/>
      <c r="IE6" s="319"/>
      <c r="IF6" s="319"/>
      <c r="IG6" s="319"/>
      <c r="IH6" s="319"/>
      <c r="II6" s="319"/>
      <c r="IJ6" s="319"/>
      <c r="IK6" s="319"/>
      <c r="IL6" s="319"/>
      <c r="IM6" s="319"/>
      <c r="IN6" s="319"/>
      <c r="IO6" s="319"/>
      <c r="IP6" s="319"/>
      <c r="IQ6" s="319"/>
      <c r="IR6" s="319"/>
      <c r="IS6" s="319"/>
      <c r="IT6" s="319"/>
      <c r="IU6" s="319"/>
      <c r="IV6" s="319"/>
      <c r="IW6" s="319"/>
      <c r="IX6" s="319"/>
      <c r="IY6" s="319"/>
      <c r="IZ6" s="319"/>
      <c r="JA6" s="319"/>
      <c r="JB6" s="319"/>
      <c r="JC6" s="319"/>
      <c r="JD6" s="319"/>
      <c r="JE6" s="319"/>
      <c r="JF6" s="319"/>
      <c r="JG6" s="319"/>
      <c r="JH6" s="319"/>
      <c r="JI6" s="319"/>
      <c r="JJ6" s="319"/>
      <c r="JK6" s="319"/>
      <c r="JL6" s="319"/>
      <c r="JM6" s="319"/>
      <c r="JN6" s="319"/>
      <c r="JO6" s="319"/>
      <c r="JP6" s="319"/>
      <c r="JQ6" s="319"/>
      <c r="JR6" s="319"/>
      <c r="JS6" s="319"/>
      <c r="JT6" s="319"/>
      <c r="JU6" s="319"/>
      <c r="JV6" s="319"/>
      <c r="JW6" s="319"/>
      <c r="JX6" s="319"/>
      <c r="JY6" s="319"/>
      <c r="JZ6" s="319"/>
      <c r="KA6" s="319"/>
      <c r="KB6" s="319"/>
      <c r="KC6" s="319"/>
      <c r="KD6" s="319"/>
      <c r="KE6" s="319"/>
      <c r="KF6" s="319"/>
      <c r="KG6" s="319"/>
      <c r="KH6" s="319"/>
      <c r="KI6" s="319"/>
      <c r="KJ6" s="319"/>
      <c r="KK6" s="319"/>
      <c r="KL6" s="319"/>
      <c r="KM6" s="319"/>
      <c r="KN6" s="319"/>
      <c r="KO6" s="319"/>
      <c r="KP6" s="319"/>
      <c r="KQ6" s="319"/>
      <c r="KR6" s="319"/>
      <c r="KS6" s="319"/>
      <c r="KT6" s="319"/>
      <c r="KU6" s="319"/>
      <c r="KV6" s="319"/>
      <c r="KW6" s="319"/>
      <c r="KX6" s="319"/>
      <c r="KY6" s="319"/>
      <c r="KZ6" s="319"/>
      <c r="LA6" s="319"/>
      <c r="LB6" s="319"/>
      <c r="LC6" s="319"/>
      <c r="LD6" s="319"/>
      <c r="LE6" s="319"/>
    </row>
    <row r="7" spans="1:317" x14ac:dyDescent="0.3">
      <c r="A7" t="s">
        <v>14</v>
      </c>
      <c r="B7" s="322" t="s">
        <v>240</v>
      </c>
      <c r="C7" s="319"/>
      <c r="D7" s="319"/>
      <c r="E7" s="319"/>
      <c r="F7" s="319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  <c r="U7" s="314"/>
      <c r="V7" s="314"/>
      <c r="W7" s="314"/>
      <c r="X7" s="314"/>
      <c r="Y7" s="314"/>
      <c r="Z7" s="314"/>
      <c r="AA7" s="314"/>
      <c r="AB7" s="314"/>
      <c r="AC7" s="314"/>
      <c r="AD7" s="314"/>
      <c r="AE7" s="314"/>
      <c r="AF7" s="314"/>
      <c r="AG7" s="314"/>
      <c r="AH7" s="314"/>
      <c r="AI7" s="314"/>
      <c r="AJ7" s="314"/>
      <c r="AK7" s="314"/>
      <c r="AL7" s="314"/>
      <c r="AM7" s="314">
        <v>40</v>
      </c>
      <c r="AN7" s="314">
        <v>15</v>
      </c>
      <c r="AO7" s="314">
        <v>5</v>
      </c>
      <c r="AP7" s="314">
        <v>2</v>
      </c>
      <c r="AQ7" s="314">
        <v>0.5</v>
      </c>
      <c r="AR7" s="314">
        <v>0.2</v>
      </c>
      <c r="AS7" s="314"/>
      <c r="AT7" s="314"/>
      <c r="AU7" s="314"/>
      <c r="AV7" s="314"/>
      <c r="AW7" s="314"/>
      <c r="AX7" s="314"/>
      <c r="AY7" s="314"/>
      <c r="AZ7" s="314"/>
      <c r="BA7" s="314"/>
      <c r="BB7" s="314"/>
      <c r="BC7" s="314"/>
      <c r="BD7" s="314"/>
      <c r="BE7" s="314"/>
      <c r="BF7" s="314"/>
      <c r="BG7" s="314"/>
      <c r="BH7" s="314"/>
      <c r="BI7" s="314"/>
      <c r="BJ7" s="314"/>
      <c r="BK7" s="314"/>
      <c r="BL7" s="314"/>
      <c r="BM7" s="314"/>
      <c r="BN7" s="314"/>
      <c r="BO7" s="314"/>
      <c r="BP7" s="314"/>
      <c r="BQ7" s="314"/>
      <c r="BR7" s="314"/>
      <c r="BS7" s="314"/>
      <c r="BT7" s="314"/>
      <c r="BU7" s="314"/>
      <c r="BV7" s="314"/>
      <c r="BW7" s="314"/>
      <c r="BX7" s="314"/>
      <c r="BY7" s="314"/>
      <c r="BZ7" s="314"/>
      <c r="CA7" s="314"/>
      <c r="CB7" s="314"/>
      <c r="CC7" s="314"/>
      <c r="CD7" s="314"/>
      <c r="CE7" s="314"/>
      <c r="CF7" s="314"/>
      <c r="CG7" s="314"/>
      <c r="CH7" s="314"/>
      <c r="CI7" s="314"/>
      <c r="CJ7" s="314"/>
      <c r="CK7" s="314"/>
      <c r="CL7" s="314"/>
      <c r="CM7" s="314"/>
      <c r="CN7" s="314"/>
      <c r="CO7" s="314"/>
      <c r="CP7" s="314"/>
      <c r="CQ7" s="314"/>
      <c r="CR7" s="314"/>
      <c r="CS7" s="314"/>
      <c r="CT7" s="314"/>
      <c r="CU7" s="314"/>
      <c r="CV7" s="314"/>
      <c r="CW7" s="314"/>
      <c r="CX7" s="314"/>
      <c r="CY7" s="314"/>
      <c r="CZ7" s="314"/>
      <c r="DA7" s="314"/>
      <c r="DB7" s="314"/>
      <c r="DC7" s="314"/>
      <c r="DD7" s="314"/>
      <c r="DE7" s="314"/>
      <c r="DF7" s="314"/>
      <c r="DG7" s="314"/>
      <c r="DH7" s="314"/>
      <c r="DI7" s="314"/>
      <c r="DJ7" s="314"/>
      <c r="DK7" s="314"/>
      <c r="DL7" s="314"/>
      <c r="DM7" s="314"/>
      <c r="DN7" s="314"/>
      <c r="DO7" s="314"/>
      <c r="DP7" s="314"/>
      <c r="DQ7" s="314"/>
      <c r="DR7" s="314"/>
      <c r="DS7" s="314"/>
      <c r="DT7" s="314"/>
      <c r="DU7" s="314"/>
      <c r="DV7" s="314"/>
      <c r="DW7" s="314"/>
      <c r="DX7" s="314"/>
      <c r="DY7" s="314"/>
      <c r="DZ7" s="314"/>
      <c r="EA7" s="314"/>
      <c r="EB7" s="314"/>
      <c r="EC7" s="314"/>
      <c r="ED7" s="314"/>
      <c r="EE7" s="314"/>
      <c r="EF7" s="314"/>
      <c r="EG7" s="314"/>
      <c r="EH7" s="314"/>
      <c r="EI7" s="314"/>
      <c r="EJ7" s="314"/>
      <c r="EK7" s="314"/>
      <c r="EL7" s="314"/>
      <c r="EM7" s="314"/>
      <c r="EN7" s="314"/>
      <c r="EO7" s="314"/>
      <c r="EP7" s="314"/>
      <c r="EQ7" s="314"/>
      <c r="ER7" s="314"/>
      <c r="ES7" s="314"/>
      <c r="ET7" s="314"/>
      <c r="EU7" s="314"/>
      <c r="EV7" s="314"/>
      <c r="EW7" s="319"/>
      <c r="EX7" s="319"/>
      <c r="EY7" s="319"/>
      <c r="EZ7" s="319"/>
      <c r="FA7" s="319"/>
      <c r="FB7" s="319"/>
      <c r="FC7" s="319"/>
      <c r="FD7" s="319"/>
      <c r="FE7" s="319"/>
      <c r="FF7" s="319"/>
      <c r="FG7" s="319"/>
      <c r="FH7" s="319"/>
      <c r="FI7" s="319"/>
      <c r="FJ7" s="319"/>
      <c r="FK7" s="319"/>
      <c r="FL7" s="319"/>
      <c r="FM7" s="319"/>
      <c r="FN7" s="319"/>
      <c r="FO7" s="319"/>
      <c r="FP7" s="319"/>
      <c r="FQ7" s="319"/>
      <c r="FR7" s="319"/>
      <c r="FS7" s="319"/>
      <c r="FT7" s="319"/>
      <c r="FU7" s="319"/>
      <c r="FV7" s="319"/>
      <c r="FW7" s="319"/>
      <c r="FX7" s="319"/>
      <c r="FY7" s="319"/>
      <c r="FZ7" s="319"/>
      <c r="GA7" s="319"/>
      <c r="GB7" s="319"/>
      <c r="GC7" s="319"/>
      <c r="GD7" s="319"/>
      <c r="GE7" s="319"/>
      <c r="GF7" s="319"/>
      <c r="GG7" s="319"/>
      <c r="GH7" s="319"/>
      <c r="GI7" s="319"/>
      <c r="GJ7" s="319"/>
      <c r="GK7" s="319"/>
      <c r="GL7" s="319"/>
      <c r="GM7" s="319"/>
      <c r="GN7" s="319"/>
      <c r="GO7" s="319"/>
      <c r="GP7" s="319"/>
      <c r="GQ7" s="319"/>
      <c r="GR7" s="319"/>
      <c r="GS7" s="319"/>
      <c r="GT7" s="319"/>
      <c r="GU7" s="319"/>
      <c r="GV7" s="319"/>
      <c r="GW7" s="319"/>
      <c r="GX7" s="319"/>
      <c r="GY7" s="319"/>
      <c r="GZ7" s="319"/>
      <c r="HA7" s="319"/>
      <c r="HB7" s="319"/>
      <c r="HC7" s="319"/>
      <c r="HD7" s="319"/>
      <c r="HE7" s="319"/>
      <c r="HF7" s="319"/>
      <c r="HG7" s="319"/>
      <c r="HH7" s="319"/>
      <c r="HI7" s="319"/>
      <c r="HJ7" s="319"/>
      <c r="HK7" s="319"/>
      <c r="HL7" s="319"/>
      <c r="HM7" s="319"/>
      <c r="HN7" s="319"/>
      <c r="HO7" s="319"/>
      <c r="HP7" s="319"/>
      <c r="HQ7" s="319"/>
      <c r="HR7" s="319"/>
      <c r="HS7" s="319"/>
      <c r="HT7" s="319"/>
      <c r="HU7" s="319"/>
      <c r="HV7" s="319"/>
      <c r="HW7" s="319"/>
      <c r="HX7" s="319"/>
      <c r="HY7" s="319"/>
      <c r="HZ7" s="319"/>
      <c r="IA7" s="319"/>
      <c r="IB7" s="319"/>
      <c r="IC7" s="319"/>
      <c r="ID7" s="319"/>
      <c r="IE7" s="319"/>
      <c r="IF7" s="319"/>
      <c r="IG7" s="319"/>
      <c r="IH7" s="319"/>
      <c r="II7" s="319"/>
      <c r="IJ7" s="319"/>
      <c r="IK7" s="319"/>
      <c r="IL7" s="319"/>
      <c r="IM7" s="319"/>
      <c r="IN7" s="319"/>
      <c r="IO7" s="319"/>
      <c r="IP7" s="319"/>
      <c r="IQ7" s="319"/>
      <c r="IR7" s="319"/>
      <c r="IS7" s="319"/>
      <c r="IT7" s="319"/>
      <c r="IU7" s="319"/>
      <c r="IV7" s="319"/>
      <c r="IW7" s="319"/>
      <c r="IX7" s="319"/>
      <c r="IY7" s="319"/>
      <c r="IZ7" s="319"/>
      <c r="JA7" s="319"/>
      <c r="JB7" s="319"/>
      <c r="JC7" s="319"/>
      <c r="JD7" s="319"/>
      <c r="JE7" s="319"/>
      <c r="JF7" s="319"/>
      <c r="JG7" s="319"/>
      <c r="JH7" s="319"/>
      <c r="JI7" s="319"/>
      <c r="JJ7" s="319"/>
      <c r="JK7" s="319"/>
      <c r="JL7" s="319"/>
      <c r="JM7" s="319"/>
      <c r="JN7" s="319"/>
      <c r="JO7" s="319"/>
      <c r="JP7" s="319"/>
      <c r="JQ7" s="319"/>
      <c r="JR7" s="319"/>
      <c r="JS7" s="319"/>
      <c r="JT7" s="319"/>
      <c r="JU7" s="319"/>
      <c r="JV7" s="319"/>
      <c r="JW7" s="319"/>
      <c r="JX7" s="319"/>
      <c r="JY7" s="319"/>
      <c r="JZ7" s="319"/>
      <c r="KA7" s="319"/>
      <c r="KB7" s="319"/>
      <c r="KC7" s="319"/>
      <c r="KD7" s="319"/>
      <c r="KE7" s="319"/>
      <c r="KF7" s="319"/>
      <c r="KG7" s="319"/>
      <c r="KH7" s="319"/>
      <c r="KI7" s="319"/>
      <c r="KJ7" s="319"/>
      <c r="KK7" s="319"/>
      <c r="KL7" s="319"/>
      <c r="KM7" s="319"/>
      <c r="KN7" s="319"/>
      <c r="KO7" s="319"/>
      <c r="KP7" s="319"/>
      <c r="KQ7" s="319"/>
      <c r="KR7" s="319"/>
      <c r="KS7" s="319"/>
      <c r="KT7" s="319"/>
      <c r="KU7" s="319"/>
      <c r="KV7" s="319"/>
      <c r="KW7" s="319"/>
      <c r="KX7" s="319"/>
      <c r="KY7" s="319"/>
      <c r="KZ7" s="319"/>
      <c r="LA7" s="319"/>
      <c r="LB7" s="319"/>
      <c r="LC7" s="319"/>
      <c r="LD7" s="319"/>
      <c r="LE7" s="319"/>
    </row>
    <row r="8" spans="1:317" x14ac:dyDescent="0.3">
      <c r="A8" t="s">
        <v>15</v>
      </c>
      <c r="B8" s="22" t="s">
        <v>239</v>
      </c>
      <c r="C8" s="319"/>
      <c r="D8" s="319"/>
      <c r="E8" s="319"/>
      <c r="F8" s="319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>
        <v>6</v>
      </c>
      <c r="AB8" s="314">
        <v>2.25</v>
      </c>
      <c r="AC8" s="314">
        <v>0.75</v>
      </c>
      <c r="AD8" s="314">
        <v>0.3</v>
      </c>
      <c r="AE8" s="314">
        <v>7.4999999999999997E-2</v>
      </c>
      <c r="AF8" s="314">
        <v>0.03</v>
      </c>
      <c r="AG8" s="314"/>
      <c r="AH8" s="314"/>
      <c r="AI8" s="314"/>
      <c r="AJ8" s="314"/>
      <c r="AK8" s="314"/>
      <c r="AL8" s="314"/>
      <c r="AM8" s="314"/>
      <c r="AN8" s="314"/>
      <c r="AO8" s="314"/>
      <c r="AP8" s="314"/>
      <c r="AQ8" s="314"/>
      <c r="AR8" s="314"/>
      <c r="AS8" s="314"/>
      <c r="AT8" s="314"/>
      <c r="AU8" s="314"/>
      <c r="AV8" s="314"/>
      <c r="AW8" s="314"/>
      <c r="AX8" s="314"/>
      <c r="AY8" s="314"/>
      <c r="AZ8" s="314"/>
      <c r="BA8" s="314"/>
      <c r="BB8" s="314"/>
      <c r="BC8" s="314"/>
      <c r="BD8" s="314"/>
      <c r="BE8" s="314">
        <v>40</v>
      </c>
      <c r="BF8" s="314">
        <v>15</v>
      </c>
      <c r="BG8" s="314">
        <v>5</v>
      </c>
      <c r="BH8" s="314">
        <v>2</v>
      </c>
      <c r="BI8" s="314">
        <v>0.5</v>
      </c>
      <c r="BJ8" s="314">
        <v>0.2</v>
      </c>
      <c r="BK8" s="314">
        <v>32</v>
      </c>
      <c r="BL8" s="314">
        <v>12</v>
      </c>
      <c r="BM8" s="314">
        <v>4</v>
      </c>
      <c r="BN8" s="314">
        <v>1.6</v>
      </c>
      <c r="BO8" s="314">
        <v>0.4</v>
      </c>
      <c r="BP8" s="314">
        <v>0.16</v>
      </c>
      <c r="BQ8" s="314">
        <v>26</v>
      </c>
      <c r="BR8" s="314">
        <v>9.75</v>
      </c>
      <c r="BS8" s="314">
        <v>3.25</v>
      </c>
      <c r="BT8" s="314">
        <v>1.3</v>
      </c>
      <c r="BU8" s="314">
        <v>0.32500000000000001</v>
      </c>
      <c r="BV8" s="314">
        <v>0.13</v>
      </c>
      <c r="BW8" s="314"/>
      <c r="BX8" s="314"/>
      <c r="BY8" s="314"/>
      <c r="BZ8" s="314"/>
      <c r="CA8" s="314"/>
      <c r="CB8" s="314"/>
      <c r="CC8" s="314">
        <v>16</v>
      </c>
      <c r="CD8" s="314">
        <v>6</v>
      </c>
      <c r="CE8" s="314">
        <v>2</v>
      </c>
      <c r="CF8" s="314">
        <v>0.8</v>
      </c>
      <c r="CG8" s="314">
        <v>0.2</v>
      </c>
      <c r="CH8" s="314">
        <v>0.08</v>
      </c>
      <c r="CI8" s="314">
        <v>32</v>
      </c>
      <c r="CJ8" s="314">
        <v>12</v>
      </c>
      <c r="CK8" s="314">
        <v>4</v>
      </c>
      <c r="CL8" s="314">
        <v>1.6</v>
      </c>
      <c r="CM8" s="314">
        <v>0.4</v>
      </c>
      <c r="CN8" s="314">
        <v>0.16</v>
      </c>
      <c r="CO8" s="314"/>
      <c r="CP8" s="314"/>
      <c r="CQ8" s="314"/>
      <c r="CR8" s="314"/>
      <c r="CS8" s="314"/>
      <c r="CT8" s="314"/>
      <c r="CU8" s="314"/>
      <c r="CV8" s="314"/>
      <c r="CW8" s="314"/>
      <c r="CX8" s="314"/>
      <c r="CY8" s="314"/>
      <c r="CZ8" s="314"/>
      <c r="DA8" s="314"/>
      <c r="DB8" s="316"/>
      <c r="DC8" s="314"/>
      <c r="DD8" s="314"/>
      <c r="DE8" s="314"/>
      <c r="DF8" s="314"/>
      <c r="DG8" s="314"/>
      <c r="DH8" s="314"/>
      <c r="DI8" s="314"/>
      <c r="DJ8" s="314"/>
      <c r="DK8" s="314"/>
      <c r="DL8" s="314"/>
      <c r="DM8" s="314">
        <v>12</v>
      </c>
      <c r="DN8" s="314">
        <v>4.5</v>
      </c>
      <c r="DO8" s="314">
        <v>1.5</v>
      </c>
      <c r="DP8" s="314">
        <v>0.6</v>
      </c>
      <c r="DQ8" s="314">
        <v>0.15</v>
      </c>
      <c r="DR8" s="314">
        <v>0.06</v>
      </c>
      <c r="DS8" s="314"/>
      <c r="DT8" s="314"/>
      <c r="DU8" s="314"/>
      <c r="DV8" s="314"/>
      <c r="DW8" s="314"/>
      <c r="DX8" s="314"/>
      <c r="DY8" s="314"/>
      <c r="DZ8" s="314"/>
      <c r="EA8" s="314"/>
      <c r="EB8" s="314"/>
      <c r="EC8" s="314"/>
      <c r="ED8" s="314"/>
      <c r="EE8" s="314">
        <v>14</v>
      </c>
      <c r="EF8" s="314">
        <v>5.25</v>
      </c>
      <c r="EG8" s="314">
        <v>1.75</v>
      </c>
      <c r="EH8" s="314">
        <v>0.7</v>
      </c>
      <c r="EI8" s="314">
        <v>0.17499999999999999</v>
      </c>
      <c r="EJ8" s="314">
        <v>7.0000000000000007E-2</v>
      </c>
      <c r="EK8" s="314"/>
      <c r="EL8" s="314"/>
      <c r="EM8" s="314"/>
      <c r="EN8" s="314"/>
      <c r="EO8" s="314"/>
      <c r="EP8" s="314"/>
      <c r="EQ8" s="314"/>
      <c r="ER8" s="314"/>
      <c r="ES8" s="314"/>
      <c r="ET8" s="314"/>
      <c r="EU8" s="314"/>
      <c r="EV8" s="314"/>
      <c r="EW8" s="319"/>
      <c r="EX8" s="319"/>
      <c r="EY8" s="319"/>
      <c r="EZ8" s="319"/>
      <c r="FA8" s="319"/>
      <c r="FB8" s="319"/>
      <c r="FC8" s="319"/>
      <c r="FD8" s="319"/>
      <c r="FE8" s="319"/>
      <c r="FF8" s="319"/>
      <c r="FG8" s="319"/>
      <c r="FH8" s="319"/>
      <c r="FI8" s="319"/>
      <c r="FJ8" s="319"/>
      <c r="FK8" s="319"/>
      <c r="FL8" s="319"/>
      <c r="FM8" s="319"/>
      <c r="FN8" s="319"/>
      <c r="FO8" s="319"/>
      <c r="FP8" s="319"/>
      <c r="FQ8" s="319"/>
      <c r="FR8" s="319"/>
      <c r="FS8" s="319"/>
      <c r="FT8" s="319"/>
      <c r="FU8" s="319"/>
      <c r="FV8" s="319"/>
      <c r="FW8" s="319"/>
      <c r="FX8" s="319"/>
      <c r="FY8" s="319"/>
      <c r="FZ8" s="319"/>
      <c r="GA8" s="319"/>
      <c r="GB8" s="319"/>
      <c r="GC8" s="319"/>
      <c r="GD8" s="319"/>
      <c r="GE8" s="319"/>
      <c r="GF8" s="319"/>
      <c r="GG8" s="319"/>
      <c r="GH8" s="319"/>
      <c r="GI8" s="319"/>
      <c r="GJ8" s="319"/>
      <c r="GK8" s="319"/>
      <c r="GL8" s="319"/>
      <c r="GM8" s="319"/>
      <c r="GN8" s="319"/>
      <c r="GO8" s="319"/>
      <c r="GP8" s="319"/>
      <c r="GQ8" s="319"/>
      <c r="GR8" s="319"/>
      <c r="GS8" s="319"/>
      <c r="GT8" s="319"/>
      <c r="GU8" s="319"/>
      <c r="GV8" s="319"/>
      <c r="GW8" s="319"/>
      <c r="GX8" s="319"/>
      <c r="GY8" s="319"/>
      <c r="GZ8" s="319"/>
      <c r="HA8" s="319"/>
      <c r="HB8" s="319"/>
      <c r="HC8" s="319"/>
      <c r="HD8" s="319"/>
      <c r="HE8" s="319"/>
      <c r="HF8" s="319"/>
      <c r="HG8" s="319"/>
      <c r="HH8" s="319"/>
      <c r="HI8" s="319"/>
      <c r="HJ8" s="319"/>
      <c r="HK8" s="319"/>
      <c r="HL8" s="319"/>
      <c r="HM8" s="319"/>
      <c r="HN8" s="319"/>
      <c r="HO8" s="319"/>
      <c r="HP8" s="319"/>
      <c r="HQ8" s="319"/>
      <c r="HR8" s="319"/>
      <c r="HS8" s="319"/>
      <c r="HT8" s="319"/>
      <c r="HU8" s="319"/>
      <c r="HV8" s="319"/>
      <c r="HW8" s="319"/>
      <c r="HX8" s="319"/>
      <c r="HY8" s="319"/>
      <c r="HZ8" s="319"/>
      <c r="IA8" s="319"/>
      <c r="IB8" s="319"/>
      <c r="IC8" s="319"/>
      <c r="ID8" s="319"/>
      <c r="IE8" s="319"/>
      <c r="IF8" s="319"/>
      <c r="IG8" s="319"/>
      <c r="IH8" s="319"/>
      <c r="II8" s="319"/>
      <c r="IJ8" s="319"/>
      <c r="IK8" s="319"/>
      <c r="IL8" s="319"/>
      <c r="IM8" s="319"/>
      <c r="IN8" s="319"/>
      <c r="IO8" s="319"/>
      <c r="IP8" s="319"/>
      <c r="IQ8" s="319"/>
      <c r="IR8" s="319"/>
      <c r="IS8" s="319"/>
      <c r="IT8" s="319"/>
      <c r="IU8" s="319"/>
      <c r="IV8" s="319"/>
      <c r="IW8" s="319"/>
      <c r="IX8" s="319"/>
      <c r="IY8" s="319"/>
      <c r="IZ8" s="319"/>
      <c r="JA8" s="319"/>
      <c r="JB8" s="319"/>
      <c r="JC8" s="319"/>
      <c r="JD8" s="319"/>
      <c r="JE8" s="319"/>
      <c r="JF8" s="319"/>
      <c r="JG8" s="319"/>
      <c r="JH8" s="319"/>
      <c r="JI8" s="319"/>
      <c r="JJ8" s="319"/>
      <c r="JK8" s="319"/>
      <c r="JL8" s="319"/>
      <c r="JM8" s="319"/>
      <c r="JN8" s="319"/>
      <c r="JO8" s="319"/>
      <c r="JP8" s="319"/>
      <c r="JQ8" s="319"/>
      <c r="JR8" s="319"/>
      <c r="JS8" s="319"/>
      <c r="JT8" s="319"/>
      <c r="JU8" s="319"/>
      <c r="JV8" s="319"/>
      <c r="JW8" s="319"/>
      <c r="JX8" s="319"/>
      <c r="JY8" s="319"/>
      <c r="JZ8" s="319"/>
      <c r="KA8" s="319"/>
      <c r="KB8" s="319"/>
      <c r="KC8" s="319"/>
      <c r="KD8" s="319"/>
      <c r="KE8" s="319"/>
      <c r="KF8" s="319"/>
      <c r="KG8" s="319"/>
      <c r="KH8" s="319"/>
      <c r="KI8" s="319"/>
      <c r="KJ8" s="319"/>
      <c r="KK8" s="319"/>
      <c r="KL8" s="319"/>
      <c r="KM8" s="319"/>
      <c r="KN8" s="319"/>
      <c r="KO8" s="319"/>
      <c r="KP8" s="319"/>
      <c r="KQ8" s="319"/>
      <c r="KR8" s="319"/>
      <c r="KS8" s="319"/>
      <c r="KT8" s="319"/>
      <c r="KU8" s="319"/>
      <c r="KV8" s="319"/>
      <c r="KW8" s="319"/>
      <c r="KX8" s="319"/>
      <c r="KY8" s="319"/>
      <c r="KZ8" s="319"/>
      <c r="LA8" s="319"/>
      <c r="LB8" s="319"/>
      <c r="LC8" s="319"/>
      <c r="LD8" s="319"/>
      <c r="LE8" s="319"/>
    </row>
    <row r="9" spans="1:317" x14ac:dyDescent="0.3">
      <c r="A9" t="s">
        <v>16</v>
      </c>
      <c r="B9" s="23" t="s">
        <v>238</v>
      </c>
      <c r="C9" s="319"/>
      <c r="D9" s="319"/>
      <c r="E9" s="319"/>
      <c r="F9" s="319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  <c r="AJ9" s="314"/>
      <c r="AK9" s="314"/>
      <c r="AL9" s="314"/>
      <c r="AM9" s="314"/>
      <c r="AN9" s="314"/>
      <c r="AO9" s="314"/>
      <c r="AP9" s="314"/>
      <c r="AQ9" s="314"/>
      <c r="AR9" s="314"/>
      <c r="AS9" s="314"/>
      <c r="AT9" s="314"/>
      <c r="AU9" s="314"/>
      <c r="AV9" s="314"/>
      <c r="AW9" s="314"/>
      <c r="AX9" s="314"/>
      <c r="AY9" s="314"/>
      <c r="AZ9" s="314"/>
      <c r="BA9" s="314"/>
      <c r="BB9" s="314"/>
      <c r="BC9" s="314"/>
      <c r="BD9" s="314"/>
      <c r="BE9" s="314"/>
      <c r="BF9" s="314"/>
      <c r="BG9" s="314"/>
      <c r="BH9" s="314"/>
      <c r="BI9" s="314"/>
      <c r="BJ9" s="314"/>
      <c r="BK9" s="314"/>
      <c r="BL9" s="314"/>
      <c r="BM9" s="314"/>
      <c r="BN9" s="314"/>
      <c r="BO9" s="314"/>
      <c r="BP9" s="314"/>
      <c r="BQ9" s="314"/>
      <c r="BR9" s="314"/>
      <c r="BS9" s="314"/>
      <c r="BT9" s="314"/>
      <c r="BU9" s="314"/>
      <c r="BV9" s="314"/>
      <c r="BW9" s="314">
        <v>40</v>
      </c>
      <c r="BX9" s="314">
        <v>15</v>
      </c>
      <c r="BY9" s="314">
        <v>5</v>
      </c>
      <c r="BZ9" s="314">
        <v>2</v>
      </c>
      <c r="CA9" s="314">
        <v>0.5</v>
      </c>
      <c r="CB9" s="314">
        <v>0.2</v>
      </c>
      <c r="CC9" s="314"/>
      <c r="CD9" s="314"/>
      <c r="CE9" s="314"/>
      <c r="CF9" s="314"/>
      <c r="CG9" s="314"/>
      <c r="CH9" s="314"/>
      <c r="CI9" s="314"/>
      <c r="CJ9" s="314"/>
      <c r="CK9" s="314"/>
      <c r="CL9" s="314"/>
      <c r="CM9" s="314"/>
      <c r="CN9" s="314"/>
      <c r="CO9" s="314">
        <v>26</v>
      </c>
      <c r="CP9" s="314">
        <v>9.75</v>
      </c>
      <c r="CQ9" s="314">
        <v>3.25</v>
      </c>
      <c r="CR9" s="314">
        <v>1.3</v>
      </c>
      <c r="CS9" s="314">
        <v>0.32500000000000001</v>
      </c>
      <c r="CT9" s="314">
        <v>0.13</v>
      </c>
      <c r="CU9" s="314"/>
      <c r="CV9" s="314"/>
      <c r="CW9" s="314"/>
      <c r="CX9" s="314"/>
      <c r="CY9" s="314"/>
      <c r="CZ9" s="314"/>
      <c r="DA9" s="314"/>
      <c r="DB9" s="314"/>
      <c r="DC9" s="314"/>
      <c r="DD9" s="314"/>
      <c r="DE9" s="314"/>
      <c r="DF9" s="314"/>
      <c r="DG9" s="314"/>
      <c r="DH9" s="314"/>
      <c r="DI9" s="314"/>
      <c r="DJ9" s="314"/>
      <c r="DK9" s="314"/>
      <c r="DL9" s="314"/>
      <c r="DM9" s="314"/>
      <c r="DN9" s="314"/>
      <c r="DO9" s="314"/>
      <c r="DP9" s="314"/>
      <c r="DQ9" s="314"/>
      <c r="DR9" s="314"/>
      <c r="DS9" s="314"/>
      <c r="DT9" s="314"/>
      <c r="DU9" s="314"/>
      <c r="DV9" s="314"/>
      <c r="DW9" s="314"/>
      <c r="DX9" s="314"/>
      <c r="DY9" s="314"/>
      <c r="DZ9" s="314"/>
      <c r="EA9" s="314"/>
      <c r="EB9" s="314"/>
      <c r="EC9" s="314"/>
      <c r="ED9" s="314"/>
      <c r="EE9" s="314"/>
      <c r="EF9" s="314"/>
      <c r="EG9" s="314"/>
      <c r="EH9" s="314"/>
      <c r="EI9" s="314"/>
      <c r="EJ9" s="314"/>
      <c r="EK9" s="314"/>
      <c r="EL9" s="314"/>
      <c r="EM9" s="314"/>
      <c r="EN9" s="314"/>
      <c r="EO9" s="314"/>
      <c r="EP9" s="314"/>
      <c r="EQ9" s="314"/>
      <c r="ER9" s="314"/>
      <c r="ES9" s="314"/>
      <c r="ET9" s="314"/>
      <c r="EU9" s="314"/>
      <c r="EV9" s="314"/>
      <c r="EW9" s="319"/>
      <c r="EX9" s="319"/>
      <c r="EY9" s="319"/>
      <c r="EZ9" s="319"/>
      <c r="FA9" s="319"/>
      <c r="FB9" s="319"/>
      <c r="FC9" s="319"/>
      <c r="FD9" s="319"/>
      <c r="FE9" s="319"/>
      <c r="FF9" s="319"/>
      <c r="FG9" s="319"/>
      <c r="FH9" s="319"/>
      <c r="FI9" s="319"/>
      <c r="FJ9" s="319"/>
      <c r="FK9" s="319"/>
      <c r="FL9" s="319"/>
      <c r="FM9" s="319"/>
      <c r="FN9" s="319"/>
      <c r="FO9" s="319"/>
      <c r="FP9" s="319"/>
      <c r="FQ9" s="319"/>
      <c r="FR9" s="319"/>
      <c r="FS9" s="319"/>
      <c r="FT9" s="319"/>
      <c r="FU9" s="319"/>
      <c r="FV9" s="319"/>
      <c r="FW9" s="319"/>
      <c r="FX9" s="319"/>
      <c r="FY9" s="319"/>
      <c r="FZ9" s="319"/>
      <c r="GA9" s="319"/>
      <c r="GB9" s="319"/>
      <c r="GC9" s="319"/>
      <c r="GD9" s="319"/>
      <c r="GE9" s="319"/>
      <c r="GF9" s="319"/>
      <c r="GG9" s="319"/>
      <c r="GH9" s="319"/>
      <c r="GI9" s="319"/>
      <c r="GJ9" s="319"/>
      <c r="GK9" s="319"/>
      <c r="GL9" s="319"/>
      <c r="GM9" s="319"/>
      <c r="GN9" s="319"/>
      <c r="GO9" s="319"/>
      <c r="GP9" s="319"/>
      <c r="GQ9" s="319"/>
      <c r="GR9" s="319"/>
      <c r="GS9" s="319"/>
      <c r="GT9" s="319"/>
      <c r="GU9" s="319"/>
      <c r="GV9" s="319"/>
      <c r="GW9" s="319"/>
      <c r="GX9" s="319"/>
      <c r="GY9" s="319"/>
      <c r="GZ9" s="319"/>
      <c r="HA9" s="319"/>
      <c r="HB9" s="319"/>
      <c r="HC9" s="319"/>
      <c r="HD9" s="319"/>
      <c r="HE9" s="319"/>
      <c r="HF9" s="319"/>
      <c r="HG9" s="319"/>
      <c r="HH9" s="319"/>
      <c r="HI9" s="319"/>
      <c r="HJ9" s="319"/>
      <c r="HK9" s="319"/>
      <c r="HL9" s="319"/>
      <c r="HM9" s="319"/>
      <c r="HN9" s="319"/>
      <c r="HO9" s="319"/>
      <c r="HP9" s="319"/>
      <c r="HQ9" s="319"/>
      <c r="HR9" s="319"/>
      <c r="HS9" s="319"/>
      <c r="HT9" s="319"/>
      <c r="HU9" s="319"/>
      <c r="HV9" s="319"/>
      <c r="HW9" s="319"/>
      <c r="HX9" s="319"/>
      <c r="HY9" s="319"/>
      <c r="HZ9" s="319"/>
      <c r="IA9" s="319"/>
      <c r="IB9" s="319"/>
      <c r="IC9" s="319"/>
      <c r="ID9" s="319"/>
      <c r="IE9" s="319"/>
      <c r="IF9" s="319"/>
      <c r="IG9" s="319"/>
      <c r="IH9" s="319"/>
      <c r="II9" s="319"/>
      <c r="IJ9" s="319"/>
      <c r="IK9" s="319"/>
      <c r="IL9" s="319"/>
      <c r="IM9" s="319"/>
      <c r="IN9" s="319"/>
      <c r="IO9" s="319"/>
      <c r="IP9" s="319"/>
      <c r="IQ9" s="319"/>
      <c r="IR9" s="319"/>
      <c r="IS9" s="319"/>
      <c r="IT9" s="319"/>
      <c r="IU9" s="319"/>
      <c r="IV9" s="319"/>
      <c r="IW9" s="319"/>
      <c r="IX9" s="319"/>
      <c r="IY9" s="319"/>
      <c r="IZ9" s="319"/>
      <c r="JA9" s="319"/>
      <c r="JB9" s="319"/>
      <c r="JC9" s="319"/>
      <c r="JD9" s="319"/>
      <c r="JE9" s="319"/>
      <c r="JF9" s="319"/>
      <c r="JG9" s="319"/>
      <c r="JH9" s="319"/>
      <c r="JI9" s="319"/>
      <c r="JJ9" s="319"/>
      <c r="JK9" s="319"/>
      <c r="JL9" s="319"/>
      <c r="JM9" s="319"/>
      <c r="JN9" s="319"/>
      <c r="JO9" s="319"/>
      <c r="JP9" s="319"/>
      <c r="JQ9" s="319"/>
      <c r="JR9" s="319"/>
      <c r="JS9" s="319"/>
      <c r="JT9" s="319"/>
      <c r="JU9" s="319"/>
      <c r="JV9" s="319"/>
      <c r="JW9" s="319"/>
      <c r="JX9" s="319"/>
      <c r="JY9" s="319"/>
      <c r="JZ9" s="319"/>
      <c r="KA9" s="319"/>
      <c r="KB9" s="319"/>
      <c r="KC9" s="319"/>
      <c r="KD9" s="319"/>
      <c r="KE9" s="319"/>
      <c r="KF9" s="319"/>
      <c r="KG9" s="319"/>
      <c r="KH9" s="319"/>
      <c r="KI9" s="319"/>
      <c r="KJ9" s="319"/>
      <c r="KK9" s="319"/>
      <c r="KL9" s="319"/>
      <c r="KM9" s="319"/>
      <c r="KN9" s="319"/>
      <c r="KO9" s="319"/>
      <c r="KP9" s="319"/>
      <c r="KQ9" s="319"/>
      <c r="KR9" s="319"/>
      <c r="KS9" s="319"/>
      <c r="KT9" s="319"/>
      <c r="KU9" s="319"/>
      <c r="KV9" s="319"/>
      <c r="KW9" s="319"/>
      <c r="KX9" s="319"/>
      <c r="KY9" s="319"/>
      <c r="KZ9" s="319"/>
      <c r="LA9" s="319"/>
      <c r="LB9" s="319"/>
      <c r="LC9" s="319"/>
      <c r="LD9" s="319"/>
      <c r="LE9" s="319"/>
    </row>
    <row r="10" spans="1:317" x14ac:dyDescent="0.3">
      <c r="A10" t="s">
        <v>17</v>
      </c>
      <c r="B10" s="323" t="s">
        <v>237</v>
      </c>
      <c r="C10" s="319"/>
      <c r="D10" s="319"/>
      <c r="E10" s="319"/>
      <c r="F10" s="319"/>
      <c r="G10" s="314"/>
      <c r="H10" s="314"/>
      <c r="I10" s="314"/>
      <c r="J10" s="314"/>
      <c r="K10" s="314"/>
      <c r="L10" s="314"/>
      <c r="M10" s="314"/>
      <c r="N10" s="314"/>
      <c r="O10" s="314">
        <v>2</v>
      </c>
      <c r="P10" s="314">
        <v>0.75</v>
      </c>
      <c r="Q10" s="314">
        <v>0.25</v>
      </c>
      <c r="R10" s="314">
        <v>0.1</v>
      </c>
      <c r="S10" s="314">
        <v>2.5000000000000001E-2</v>
      </c>
      <c r="T10" s="314">
        <v>0.01</v>
      </c>
      <c r="U10" s="314"/>
      <c r="V10" s="314"/>
      <c r="W10" s="314"/>
      <c r="X10" s="314"/>
      <c r="Y10" s="314"/>
      <c r="Z10" s="314"/>
      <c r="AA10" s="314"/>
      <c r="AB10" s="314"/>
      <c r="AC10" s="314"/>
      <c r="AD10" s="314"/>
      <c r="AE10" s="314"/>
      <c r="AF10" s="314"/>
      <c r="AG10" s="314"/>
      <c r="AH10" s="314"/>
      <c r="AI10" s="314"/>
      <c r="AJ10" s="314"/>
      <c r="AK10" s="314"/>
      <c r="AL10" s="314"/>
      <c r="AM10" s="314"/>
      <c r="AN10" s="314"/>
      <c r="AO10" s="314"/>
      <c r="AP10" s="314"/>
      <c r="AQ10" s="314"/>
      <c r="AR10" s="314"/>
      <c r="AS10" s="314"/>
      <c r="AT10" s="314"/>
      <c r="AU10" s="314"/>
      <c r="AV10" s="314"/>
      <c r="AW10" s="314"/>
      <c r="AX10" s="314"/>
      <c r="AY10" s="314"/>
      <c r="AZ10" s="314"/>
      <c r="BA10" s="314"/>
      <c r="BB10" s="314"/>
      <c r="BC10" s="314"/>
      <c r="BD10" s="314"/>
      <c r="BE10" s="314"/>
      <c r="BF10" s="314"/>
      <c r="BG10" s="314"/>
      <c r="BH10" s="314"/>
      <c r="BI10" s="314"/>
      <c r="BJ10" s="314"/>
      <c r="BK10" s="314">
        <v>8</v>
      </c>
      <c r="BL10" s="314">
        <v>3</v>
      </c>
      <c r="BM10" s="314">
        <v>1</v>
      </c>
      <c r="BN10" s="314">
        <v>0.4</v>
      </c>
      <c r="BO10" s="314">
        <v>0.1</v>
      </c>
      <c r="BP10" s="314">
        <v>0.04</v>
      </c>
      <c r="BQ10" s="314">
        <v>14</v>
      </c>
      <c r="BR10" s="314">
        <v>5.25</v>
      </c>
      <c r="BS10" s="314">
        <v>1.75</v>
      </c>
      <c r="BT10" s="314">
        <v>0.7</v>
      </c>
      <c r="BU10" s="314">
        <v>0.17499999999999999</v>
      </c>
      <c r="BV10" s="314">
        <v>7.0000000000000007E-2</v>
      </c>
      <c r="BW10" s="314"/>
      <c r="BX10" s="314"/>
      <c r="BY10" s="314"/>
      <c r="BZ10" s="314"/>
      <c r="CA10" s="314"/>
      <c r="CB10" s="314"/>
      <c r="CC10" s="314"/>
      <c r="CD10" s="314"/>
      <c r="CE10" s="314"/>
      <c r="CF10" s="314"/>
      <c r="CG10" s="314"/>
      <c r="CH10" s="314"/>
      <c r="CI10" s="314"/>
      <c r="CJ10" s="314"/>
      <c r="CK10" s="314"/>
      <c r="CL10" s="314"/>
      <c r="CM10" s="314"/>
      <c r="CN10" s="314"/>
      <c r="CO10" s="314">
        <v>14</v>
      </c>
      <c r="CP10" s="314">
        <v>5.25</v>
      </c>
      <c r="CQ10" s="314">
        <v>1.75</v>
      </c>
      <c r="CR10" s="314">
        <v>0.7</v>
      </c>
      <c r="CS10" s="314">
        <v>0.17499999999999999</v>
      </c>
      <c r="CT10" s="314">
        <v>7.0000000000000007E-2</v>
      </c>
      <c r="CU10" s="314"/>
      <c r="CV10" s="314"/>
      <c r="CW10" s="314"/>
      <c r="CX10" s="314"/>
      <c r="CY10" s="314"/>
      <c r="CZ10" s="314"/>
      <c r="DA10" s="314">
        <v>40</v>
      </c>
      <c r="DB10" s="314">
        <v>15</v>
      </c>
      <c r="DC10" s="314">
        <v>5</v>
      </c>
      <c r="DD10" s="314">
        <v>2</v>
      </c>
      <c r="DE10" s="314">
        <v>0.5</v>
      </c>
      <c r="DF10" s="314">
        <v>0.2</v>
      </c>
      <c r="DG10" s="314">
        <v>6</v>
      </c>
      <c r="DH10" s="314">
        <v>2.25</v>
      </c>
      <c r="DI10" s="314">
        <v>0.75</v>
      </c>
      <c r="DJ10" s="314">
        <v>0.3</v>
      </c>
      <c r="DK10" s="314">
        <v>7.4999999999999997E-2</v>
      </c>
      <c r="DL10" s="314">
        <v>0.03</v>
      </c>
      <c r="DM10" s="314"/>
      <c r="DN10" s="314"/>
      <c r="DO10" s="314"/>
      <c r="DP10" s="314"/>
      <c r="DQ10" s="314"/>
      <c r="DR10" s="314"/>
      <c r="DS10" s="314">
        <v>16</v>
      </c>
      <c r="DT10" s="314">
        <v>6</v>
      </c>
      <c r="DU10" s="314">
        <v>2</v>
      </c>
      <c r="DV10" s="314">
        <v>0.8</v>
      </c>
      <c r="DW10" s="314">
        <v>0.2</v>
      </c>
      <c r="DX10" s="314">
        <v>0.08</v>
      </c>
      <c r="DY10" s="314">
        <v>26</v>
      </c>
      <c r="DZ10" s="314">
        <v>9.75</v>
      </c>
      <c r="EA10" s="314">
        <v>3.25</v>
      </c>
      <c r="EB10" s="314">
        <v>1.3</v>
      </c>
      <c r="EC10" s="314">
        <v>0.32500000000000001</v>
      </c>
      <c r="ED10" s="314">
        <v>0.13</v>
      </c>
      <c r="EE10" s="314"/>
      <c r="EF10" s="314"/>
      <c r="EG10" s="314"/>
      <c r="EH10" s="314"/>
      <c r="EI10" s="314"/>
      <c r="EJ10" s="314"/>
      <c r="EK10" s="314"/>
      <c r="EL10" s="314"/>
      <c r="EM10" s="314"/>
      <c r="EN10" s="314"/>
      <c r="EO10" s="314"/>
      <c r="EP10" s="314"/>
      <c r="EQ10" s="314"/>
      <c r="ER10" s="314"/>
      <c r="ES10" s="314"/>
      <c r="ET10" s="314"/>
      <c r="EU10" s="314"/>
      <c r="EV10" s="314"/>
      <c r="EW10" s="319"/>
      <c r="EX10" s="319"/>
      <c r="EY10" s="319"/>
      <c r="EZ10" s="319"/>
      <c r="FA10" s="319"/>
      <c r="FB10" s="319"/>
      <c r="FC10" s="319"/>
      <c r="FD10" s="319"/>
      <c r="FE10" s="319"/>
      <c r="FF10" s="319"/>
      <c r="FG10" s="319"/>
      <c r="FH10" s="319"/>
      <c r="FI10" s="319"/>
      <c r="FJ10" s="319"/>
      <c r="FK10" s="319"/>
      <c r="FL10" s="319"/>
      <c r="FM10" s="319"/>
      <c r="FN10" s="319"/>
      <c r="FO10" s="319"/>
      <c r="FP10" s="319"/>
      <c r="FQ10" s="319"/>
      <c r="FR10" s="319"/>
      <c r="FS10" s="319"/>
      <c r="FT10" s="319"/>
      <c r="FU10" s="319"/>
      <c r="FV10" s="319"/>
      <c r="FW10" s="319"/>
      <c r="FX10" s="319"/>
      <c r="FY10" s="319"/>
      <c r="FZ10" s="319"/>
      <c r="GA10" s="319"/>
      <c r="GB10" s="319"/>
      <c r="GC10" s="319"/>
      <c r="GD10" s="319"/>
      <c r="GE10" s="319"/>
      <c r="GF10" s="319"/>
      <c r="GG10" s="319"/>
      <c r="GH10" s="319"/>
      <c r="GI10" s="319"/>
      <c r="GJ10" s="319"/>
      <c r="GK10" s="319"/>
      <c r="GL10" s="319"/>
      <c r="GM10" s="319"/>
      <c r="GN10" s="319"/>
      <c r="GO10" s="319"/>
      <c r="GP10" s="319"/>
      <c r="GQ10" s="319"/>
      <c r="GR10" s="319"/>
      <c r="GS10" s="319"/>
      <c r="GT10" s="319"/>
      <c r="GU10" s="319"/>
      <c r="GV10" s="319"/>
      <c r="GW10" s="319"/>
      <c r="GX10" s="319"/>
      <c r="GY10" s="319"/>
      <c r="GZ10" s="319"/>
      <c r="HA10" s="319"/>
      <c r="HB10" s="319"/>
      <c r="HC10" s="319"/>
      <c r="HD10" s="319"/>
      <c r="HE10" s="319"/>
      <c r="HF10" s="319"/>
      <c r="HG10" s="319"/>
      <c r="HH10" s="319"/>
      <c r="HI10" s="319"/>
      <c r="HJ10" s="319"/>
      <c r="HK10" s="319"/>
      <c r="HL10" s="319"/>
      <c r="HM10" s="319"/>
      <c r="HN10" s="319"/>
      <c r="HO10" s="319"/>
      <c r="HP10" s="319"/>
      <c r="HQ10" s="319"/>
      <c r="HR10" s="319"/>
      <c r="HS10" s="319"/>
      <c r="HT10" s="319"/>
      <c r="HU10" s="319"/>
      <c r="HV10" s="319"/>
      <c r="HW10" s="319"/>
      <c r="HX10" s="319"/>
      <c r="HY10" s="319"/>
      <c r="HZ10" s="319"/>
      <c r="IA10" s="319"/>
      <c r="IB10" s="319"/>
      <c r="IC10" s="319"/>
      <c r="ID10" s="319"/>
      <c r="IE10" s="319"/>
      <c r="IF10" s="319"/>
      <c r="IG10" s="319"/>
      <c r="IH10" s="319"/>
      <c r="II10" s="319"/>
      <c r="IJ10" s="319"/>
      <c r="IK10" s="319"/>
      <c r="IL10" s="319"/>
      <c r="IM10" s="319"/>
      <c r="IN10" s="319"/>
      <c r="IO10" s="319"/>
      <c r="IP10" s="319"/>
      <c r="IQ10" s="319"/>
      <c r="IR10" s="319"/>
      <c r="IS10" s="319"/>
      <c r="IT10" s="319"/>
      <c r="IU10" s="319"/>
      <c r="IV10" s="319"/>
      <c r="IW10" s="319"/>
      <c r="IX10" s="319"/>
      <c r="IY10" s="319"/>
      <c r="IZ10" s="319"/>
      <c r="JA10" s="319"/>
      <c r="JB10" s="319"/>
      <c r="JC10" s="319"/>
      <c r="JD10" s="319"/>
      <c r="JE10" s="319"/>
      <c r="JF10" s="319"/>
      <c r="JG10" s="319"/>
      <c r="JH10" s="319"/>
      <c r="JI10" s="319"/>
      <c r="JJ10" s="319"/>
      <c r="JK10" s="319"/>
      <c r="JL10" s="319"/>
      <c r="JM10" s="319"/>
      <c r="JN10" s="319"/>
      <c r="JO10" s="319"/>
      <c r="JP10" s="319"/>
      <c r="JQ10" s="319"/>
      <c r="JR10" s="319"/>
      <c r="JS10" s="319"/>
      <c r="JT10" s="319"/>
      <c r="JU10" s="319"/>
      <c r="JV10" s="319"/>
      <c r="JW10" s="319"/>
      <c r="JX10" s="319"/>
      <c r="JY10" s="319"/>
      <c r="JZ10" s="319"/>
      <c r="KA10" s="319"/>
      <c r="KB10" s="319"/>
      <c r="KC10" s="319"/>
      <c r="KD10" s="319"/>
      <c r="KE10" s="319"/>
      <c r="KF10" s="319"/>
      <c r="KG10" s="319"/>
      <c r="KH10" s="319"/>
      <c r="KI10" s="319"/>
      <c r="KJ10" s="319"/>
      <c r="KK10" s="319"/>
      <c r="KL10" s="319"/>
      <c r="KM10" s="319"/>
      <c r="KN10" s="319"/>
      <c r="KO10" s="319"/>
      <c r="KP10" s="319"/>
      <c r="KQ10" s="319"/>
      <c r="KR10" s="319"/>
      <c r="KS10" s="319"/>
      <c r="KT10" s="319"/>
      <c r="KU10" s="319"/>
      <c r="KV10" s="319"/>
      <c r="KW10" s="319"/>
      <c r="KX10" s="319"/>
      <c r="KY10" s="319"/>
      <c r="KZ10" s="319"/>
      <c r="LA10" s="319"/>
      <c r="LB10" s="319"/>
      <c r="LC10" s="319"/>
      <c r="LD10" s="319"/>
      <c r="LE10" s="319"/>
    </row>
    <row r="11" spans="1:317" x14ac:dyDescent="0.3">
      <c r="A11" t="s">
        <v>18</v>
      </c>
      <c r="B11" s="25" t="s">
        <v>236</v>
      </c>
      <c r="C11" s="319"/>
      <c r="D11" s="319"/>
      <c r="E11" s="319"/>
      <c r="F11" s="319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/>
      <c r="AB11" s="314"/>
      <c r="AC11" s="314"/>
      <c r="AD11" s="314"/>
      <c r="AE11" s="314"/>
      <c r="AF11" s="314"/>
      <c r="AG11" s="314"/>
      <c r="AH11" s="314"/>
      <c r="AI11" s="314"/>
      <c r="AJ11" s="314"/>
      <c r="AK11" s="314"/>
      <c r="AL11" s="314"/>
      <c r="AM11" s="314"/>
      <c r="AN11" s="314"/>
      <c r="AO11" s="314"/>
      <c r="AP11" s="314"/>
      <c r="AQ11" s="314"/>
      <c r="AR11" s="314"/>
      <c r="AS11" s="314">
        <v>14</v>
      </c>
      <c r="AT11" s="314">
        <v>5.25</v>
      </c>
      <c r="AU11" s="314">
        <v>1.75</v>
      </c>
      <c r="AV11" s="314">
        <v>0.7</v>
      </c>
      <c r="AW11" s="314">
        <v>0.17499999999999999</v>
      </c>
      <c r="AX11" s="314">
        <v>7.0000000000000007E-2</v>
      </c>
      <c r="AY11" s="314">
        <v>26</v>
      </c>
      <c r="AZ11" s="314">
        <v>9.75</v>
      </c>
      <c r="BA11" s="314">
        <v>3.25</v>
      </c>
      <c r="BB11" s="314">
        <v>1.3</v>
      </c>
      <c r="BC11" s="314">
        <v>0.32500000000000001</v>
      </c>
      <c r="BD11" s="314">
        <v>0.13</v>
      </c>
      <c r="BE11" s="314"/>
      <c r="BF11" s="314"/>
      <c r="BG11" s="314"/>
      <c r="BH11" s="314"/>
      <c r="BI11" s="314"/>
      <c r="BJ11" s="314"/>
      <c r="BK11" s="314"/>
      <c r="BL11" s="314"/>
      <c r="BM11" s="314"/>
      <c r="BN11" s="314"/>
      <c r="BO11" s="314"/>
      <c r="BP11" s="314"/>
      <c r="BQ11" s="314"/>
      <c r="BR11" s="314"/>
      <c r="BS11" s="314"/>
      <c r="BT11" s="314"/>
      <c r="BU11" s="314"/>
      <c r="BV11" s="314"/>
      <c r="BW11" s="314"/>
      <c r="BX11" s="314"/>
      <c r="BY11" s="314"/>
      <c r="BZ11" s="314"/>
      <c r="CA11" s="314"/>
      <c r="CB11" s="314"/>
      <c r="CC11" s="314"/>
      <c r="CD11" s="314"/>
      <c r="CE11" s="314"/>
      <c r="CF11" s="314"/>
      <c r="CG11" s="314"/>
      <c r="CH11" s="314"/>
      <c r="CI11" s="314"/>
      <c r="CJ11" s="314"/>
      <c r="CK11" s="314"/>
      <c r="CL11" s="314"/>
      <c r="CM11" s="314"/>
      <c r="CN11" s="314"/>
      <c r="CO11" s="314"/>
      <c r="CP11" s="314"/>
      <c r="CQ11" s="314"/>
      <c r="CR11" s="314"/>
      <c r="CS11" s="314"/>
      <c r="CT11" s="314"/>
      <c r="CU11" s="314">
        <v>26</v>
      </c>
      <c r="CV11" s="314">
        <v>9.75</v>
      </c>
      <c r="CW11" s="314">
        <v>3.25</v>
      </c>
      <c r="CX11" s="314">
        <v>1.3</v>
      </c>
      <c r="CY11" s="314">
        <v>0.32500000000000001</v>
      </c>
      <c r="CZ11" s="314">
        <v>0.13</v>
      </c>
      <c r="DA11" s="314"/>
      <c r="DB11" s="314"/>
      <c r="DC11" s="314"/>
      <c r="DD11" s="314"/>
      <c r="DE11" s="314"/>
      <c r="DF11" s="314"/>
      <c r="DG11" s="314"/>
      <c r="DH11" s="314"/>
      <c r="DI11" s="314"/>
      <c r="DJ11" s="314"/>
      <c r="DK11" s="314"/>
      <c r="DL11" s="314"/>
      <c r="DM11" s="314"/>
      <c r="DN11" s="314"/>
      <c r="DO11" s="314"/>
      <c r="DP11" s="314"/>
      <c r="DQ11" s="314"/>
      <c r="DR11" s="314"/>
      <c r="DS11" s="314"/>
      <c r="DT11" s="314"/>
      <c r="DU11" s="314"/>
      <c r="DV11" s="314"/>
      <c r="DW11" s="314"/>
      <c r="DX11" s="314"/>
      <c r="DY11" s="314"/>
      <c r="DZ11" s="314"/>
      <c r="EA11" s="314"/>
      <c r="EB11" s="314"/>
      <c r="EC11" s="314"/>
      <c r="ED11" s="314"/>
      <c r="EE11" s="314"/>
      <c r="EF11" s="314"/>
      <c r="EG11" s="314"/>
      <c r="EH11" s="314"/>
      <c r="EI11" s="314"/>
      <c r="EJ11" s="314"/>
      <c r="EK11" s="314">
        <v>40</v>
      </c>
      <c r="EL11" s="314">
        <v>15</v>
      </c>
      <c r="EM11" s="314">
        <v>5</v>
      </c>
      <c r="EN11" s="314">
        <v>2</v>
      </c>
      <c r="EO11" s="314">
        <v>0.5</v>
      </c>
      <c r="EP11" s="314">
        <v>0.2</v>
      </c>
      <c r="EQ11" s="314"/>
      <c r="ER11" s="314"/>
      <c r="ES11" s="314"/>
      <c r="ET11" s="314"/>
      <c r="EU11" s="314"/>
      <c r="EV11" s="314"/>
      <c r="EW11" s="319"/>
      <c r="EX11" s="319"/>
      <c r="EY11" s="319"/>
      <c r="EZ11" s="319"/>
      <c r="FA11" s="319"/>
      <c r="FB11" s="319"/>
      <c r="FC11" s="319"/>
      <c r="FD11" s="319"/>
      <c r="FE11" s="319"/>
      <c r="FF11" s="319"/>
      <c r="FG11" s="319"/>
      <c r="FH11" s="319"/>
      <c r="FI11" s="319"/>
      <c r="FJ11" s="319"/>
      <c r="FK11" s="319"/>
      <c r="FL11" s="319"/>
      <c r="FM11" s="319"/>
      <c r="FN11" s="319"/>
      <c r="FO11" s="319"/>
      <c r="FP11" s="319"/>
      <c r="FQ11" s="319"/>
      <c r="FR11" s="319"/>
      <c r="FS11" s="319"/>
      <c r="FT11" s="319"/>
      <c r="FU11" s="319"/>
      <c r="FV11" s="319"/>
      <c r="FW11" s="319"/>
      <c r="FX11" s="319"/>
      <c r="FY11" s="319"/>
      <c r="FZ11" s="319"/>
      <c r="GA11" s="319"/>
      <c r="GB11" s="319"/>
      <c r="GC11" s="319"/>
      <c r="GD11" s="319"/>
      <c r="GE11" s="319"/>
      <c r="GF11" s="319"/>
      <c r="GG11" s="319"/>
      <c r="GH11" s="319"/>
      <c r="GI11" s="319"/>
      <c r="GJ11" s="319"/>
      <c r="GK11" s="319"/>
      <c r="GL11" s="319"/>
      <c r="GM11" s="319"/>
      <c r="GN11" s="319"/>
      <c r="GO11" s="319"/>
      <c r="GP11" s="319"/>
      <c r="GQ11" s="319"/>
      <c r="GR11" s="319"/>
      <c r="GS11" s="319"/>
      <c r="GT11" s="319"/>
      <c r="GU11" s="319"/>
      <c r="GV11" s="319"/>
      <c r="GW11" s="319"/>
      <c r="GX11" s="319"/>
      <c r="GY11" s="319"/>
      <c r="GZ11" s="319"/>
      <c r="HA11" s="319"/>
      <c r="HB11" s="319"/>
      <c r="HC11" s="319"/>
      <c r="HD11" s="319"/>
      <c r="HE11" s="319"/>
      <c r="HF11" s="319"/>
      <c r="HG11" s="319"/>
      <c r="HH11" s="319"/>
      <c r="HI11" s="319"/>
      <c r="HJ11" s="319"/>
      <c r="HK11" s="319"/>
      <c r="HL11" s="319"/>
      <c r="HM11" s="319"/>
      <c r="HN11" s="319"/>
      <c r="HO11" s="319"/>
      <c r="HP11" s="319"/>
      <c r="HQ11" s="319"/>
      <c r="HR11" s="319"/>
      <c r="HS11" s="319"/>
      <c r="HT11" s="319"/>
      <c r="HU11" s="319"/>
      <c r="HV11" s="319"/>
      <c r="HW11" s="319"/>
      <c r="HX11" s="319"/>
      <c r="HY11" s="319"/>
      <c r="HZ11" s="319"/>
      <c r="IA11" s="319"/>
      <c r="IB11" s="319"/>
      <c r="IC11" s="319"/>
      <c r="ID11" s="319"/>
      <c r="IE11" s="319"/>
      <c r="IF11" s="319"/>
      <c r="IG11" s="319"/>
      <c r="IH11" s="319"/>
      <c r="II11" s="319"/>
      <c r="IJ11" s="319"/>
      <c r="IK11" s="319"/>
      <c r="IL11" s="319"/>
      <c r="IM11" s="319"/>
      <c r="IN11" s="319"/>
      <c r="IO11" s="319"/>
      <c r="IP11" s="319"/>
      <c r="IQ11" s="319"/>
      <c r="IR11" s="319"/>
      <c r="IS11" s="319"/>
      <c r="IT11" s="319"/>
      <c r="IU11" s="319"/>
      <c r="IV11" s="319"/>
      <c r="IW11" s="319"/>
      <c r="IX11" s="319"/>
      <c r="IY11" s="319"/>
      <c r="IZ11" s="319"/>
      <c r="JA11" s="319"/>
      <c r="JB11" s="319"/>
      <c r="JC11" s="319"/>
      <c r="JD11" s="319"/>
      <c r="JE11" s="319"/>
      <c r="JF11" s="319"/>
      <c r="JG11" s="319"/>
      <c r="JH11" s="319"/>
      <c r="JI11" s="319"/>
      <c r="JJ11" s="319"/>
      <c r="JK11" s="319"/>
      <c r="JL11" s="319"/>
      <c r="JM11" s="319"/>
      <c r="JN11" s="319"/>
      <c r="JO11" s="319"/>
      <c r="JP11" s="319"/>
      <c r="JQ11" s="319"/>
      <c r="JR11" s="319"/>
      <c r="JS11" s="319"/>
      <c r="JT11" s="319"/>
      <c r="JU11" s="319"/>
      <c r="JV11" s="319"/>
      <c r="JW11" s="319"/>
      <c r="JX11" s="319"/>
      <c r="JY11" s="319"/>
      <c r="JZ11" s="319"/>
      <c r="KA11" s="319"/>
      <c r="KB11" s="319"/>
      <c r="KC11" s="319"/>
      <c r="KD11" s="319"/>
      <c r="KE11" s="319"/>
      <c r="KF11" s="319"/>
      <c r="KG11" s="319"/>
      <c r="KH11" s="319"/>
      <c r="KI11" s="319"/>
      <c r="KJ11" s="319"/>
      <c r="KK11" s="319"/>
      <c r="KL11" s="319"/>
      <c r="KM11" s="319"/>
      <c r="KN11" s="319"/>
      <c r="KO11" s="319"/>
      <c r="KP11" s="319"/>
      <c r="KQ11" s="319"/>
      <c r="KR11" s="319"/>
      <c r="KS11" s="319"/>
      <c r="KT11" s="319"/>
      <c r="KU11" s="319"/>
      <c r="KV11" s="319"/>
      <c r="KW11" s="319"/>
      <c r="KX11" s="319"/>
      <c r="KY11" s="319"/>
      <c r="KZ11" s="319"/>
      <c r="LA11" s="319"/>
      <c r="LB11" s="319"/>
      <c r="LC11" s="319"/>
      <c r="LD11" s="319"/>
      <c r="LE11" s="319"/>
    </row>
    <row r="12" spans="1:317" x14ac:dyDescent="0.3">
      <c r="A12" t="s">
        <v>19</v>
      </c>
      <c r="B12" t="s">
        <v>258</v>
      </c>
      <c r="C12" s="319"/>
      <c r="D12" s="319"/>
      <c r="E12" s="319"/>
      <c r="F12" s="319"/>
      <c r="G12" s="314">
        <v>10</v>
      </c>
      <c r="H12" s="314">
        <v>10</v>
      </c>
      <c r="I12" s="314"/>
      <c r="J12" s="314"/>
      <c r="K12" s="314"/>
      <c r="L12" s="314"/>
      <c r="M12" s="314">
        <v>10</v>
      </c>
      <c r="N12" s="314">
        <v>10</v>
      </c>
      <c r="O12" s="314"/>
      <c r="P12" s="314"/>
      <c r="Q12" s="314"/>
      <c r="R12" s="314"/>
      <c r="S12" s="314">
        <v>10</v>
      </c>
      <c r="T12" s="314">
        <v>10</v>
      </c>
      <c r="U12" s="314"/>
      <c r="V12" s="314"/>
      <c r="W12" s="314"/>
      <c r="X12" s="314"/>
      <c r="Y12" s="314">
        <v>10</v>
      </c>
      <c r="Z12" s="314">
        <v>10</v>
      </c>
      <c r="AA12" s="314"/>
      <c r="AB12" s="314"/>
      <c r="AC12" s="314"/>
      <c r="AD12" s="314"/>
      <c r="AE12" s="314">
        <v>10</v>
      </c>
      <c r="AF12" s="314">
        <v>10</v>
      </c>
      <c r="AG12" s="314"/>
      <c r="AH12" s="314"/>
      <c r="AI12" s="314"/>
      <c r="AJ12" s="314"/>
      <c r="AK12" s="314">
        <v>10</v>
      </c>
      <c r="AL12" s="314">
        <v>10</v>
      </c>
      <c r="AM12" s="314"/>
      <c r="AN12" s="314"/>
      <c r="AO12" s="314"/>
      <c r="AP12" s="314"/>
      <c r="AQ12" s="314">
        <v>10</v>
      </c>
      <c r="AR12" s="314">
        <v>10</v>
      </c>
      <c r="AS12" s="314"/>
      <c r="AT12" s="314"/>
      <c r="AU12" s="314"/>
      <c r="AV12" s="314"/>
      <c r="AW12" s="314">
        <v>10</v>
      </c>
      <c r="AX12" s="314">
        <v>10</v>
      </c>
      <c r="AY12" s="314"/>
      <c r="AZ12" s="314"/>
      <c r="BA12" s="314"/>
      <c r="BB12" s="314"/>
      <c r="BC12" s="314">
        <v>10</v>
      </c>
      <c r="BD12" s="314">
        <v>10</v>
      </c>
      <c r="BE12" s="314"/>
      <c r="BF12" s="314"/>
      <c r="BG12" s="314"/>
      <c r="BH12" s="314"/>
      <c r="BI12" s="314">
        <v>10</v>
      </c>
      <c r="BJ12" s="314">
        <v>10</v>
      </c>
      <c r="BK12" s="314"/>
      <c r="BL12" s="314"/>
      <c r="BM12" s="314"/>
      <c r="BN12" s="314"/>
      <c r="BO12" s="314">
        <v>10</v>
      </c>
      <c r="BP12" s="314">
        <v>10</v>
      </c>
      <c r="BQ12" s="314"/>
      <c r="BR12" s="314"/>
      <c r="BS12" s="314"/>
      <c r="BT12" s="314"/>
      <c r="BU12" s="314">
        <v>10</v>
      </c>
      <c r="BV12" s="314">
        <v>10</v>
      </c>
      <c r="BW12" s="314"/>
      <c r="BX12" s="314"/>
      <c r="BY12" s="314"/>
      <c r="BZ12" s="314"/>
      <c r="CA12" s="314">
        <v>10</v>
      </c>
      <c r="CB12" s="314">
        <v>10</v>
      </c>
      <c r="CC12" s="314"/>
      <c r="CD12" s="314"/>
      <c r="CE12" s="314"/>
      <c r="CF12" s="314"/>
      <c r="CG12" s="314">
        <v>10</v>
      </c>
      <c r="CH12" s="314">
        <v>10</v>
      </c>
      <c r="CI12" s="314"/>
      <c r="CJ12" s="314"/>
      <c r="CK12" s="314"/>
      <c r="CL12" s="314"/>
      <c r="CM12" s="314">
        <v>10</v>
      </c>
      <c r="CN12" s="314">
        <v>10</v>
      </c>
      <c r="CO12" s="314"/>
      <c r="CP12" s="314"/>
      <c r="CQ12" s="314"/>
      <c r="CR12" s="314"/>
      <c r="CS12" s="314">
        <v>10</v>
      </c>
      <c r="CT12" s="314">
        <v>10</v>
      </c>
      <c r="CU12" s="314"/>
      <c r="CV12" s="314"/>
      <c r="CW12" s="314"/>
      <c r="CX12" s="314"/>
      <c r="CY12" s="314">
        <v>10</v>
      </c>
      <c r="CZ12" s="314">
        <v>10</v>
      </c>
      <c r="DA12" s="314"/>
      <c r="DB12" s="314"/>
      <c r="DC12" s="314"/>
      <c r="DD12" s="314"/>
      <c r="DE12" s="314">
        <v>10</v>
      </c>
      <c r="DF12" s="314">
        <v>10</v>
      </c>
      <c r="DG12" s="314"/>
      <c r="DH12" s="314"/>
      <c r="DI12" s="314"/>
      <c r="DJ12" s="314"/>
      <c r="DK12" s="314">
        <v>10</v>
      </c>
      <c r="DL12" s="314">
        <v>10</v>
      </c>
      <c r="DM12" s="314"/>
      <c r="DN12" s="314"/>
      <c r="DO12" s="314"/>
      <c r="DP12" s="314"/>
      <c r="DQ12" s="314">
        <v>10</v>
      </c>
      <c r="DR12" s="314">
        <v>10</v>
      </c>
      <c r="DS12" s="314"/>
      <c r="DT12" s="314"/>
      <c r="DU12" s="314"/>
      <c r="DV12" s="314"/>
      <c r="DW12" s="314">
        <v>10</v>
      </c>
      <c r="DX12" s="314">
        <v>10</v>
      </c>
      <c r="DY12" s="314"/>
      <c r="DZ12" s="314"/>
      <c r="EA12" s="314"/>
      <c r="EB12" s="314"/>
      <c r="EC12" s="314">
        <v>10</v>
      </c>
      <c r="ED12" s="314">
        <v>10</v>
      </c>
      <c r="EE12" s="314"/>
      <c r="EF12" s="314"/>
      <c r="EG12" s="314"/>
      <c r="EH12" s="314"/>
      <c r="EI12" s="314">
        <v>10</v>
      </c>
      <c r="EJ12" s="314">
        <v>10</v>
      </c>
      <c r="EK12" s="314"/>
      <c r="EL12" s="314"/>
      <c r="EM12" s="314"/>
      <c r="EN12" s="314"/>
      <c r="EO12" s="314">
        <v>10</v>
      </c>
      <c r="EP12" s="314">
        <v>10</v>
      </c>
      <c r="EQ12" s="314">
        <v>40</v>
      </c>
      <c r="ER12" s="314">
        <v>30</v>
      </c>
      <c r="ES12" s="314">
        <v>20</v>
      </c>
      <c r="ET12" s="314">
        <v>15</v>
      </c>
      <c r="EU12" s="314">
        <v>10</v>
      </c>
      <c r="EV12" s="314">
        <v>5</v>
      </c>
      <c r="EW12" s="319"/>
      <c r="EX12" s="319"/>
      <c r="EY12" s="319"/>
      <c r="EZ12" s="319"/>
      <c r="FA12" s="319"/>
      <c r="FB12" s="319"/>
      <c r="FC12" s="319"/>
      <c r="FD12" s="319"/>
      <c r="FE12" s="319"/>
      <c r="FF12" s="319"/>
      <c r="FG12" s="319"/>
      <c r="FH12" s="319"/>
      <c r="FI12" s="319"/>
      <c r="FJ12" s="319"/>
      <c r="FK12" s="319"/>
      <c r="FL12" s="319"/>
      <c r="FM12" s="319"/>
      <c r="FN12" s="319"/>
      <c r="FO12" s="319"/>
      <c r="FP12" s="319"/>
      <c r="FQ12" s="319"/>
      <c r="FR12" s="319"/>
      <c r="FS12" s="319"/>
      <c r="FT12" s="319"/>
      <c r="FU12" s="319"/>
      <c r="FV12" s="319"/>
      <c r="FW12" s="319"/>
      <c r="FX12" s="319"/>
      <c r="FY12" s="319"/>
      <c r="FZ12" s="319"/>
      <c r="GA12" s="319"/>
      <c r="GB12" s="319"/>
      <c r="GC12" s="319"/>
      <c r="GD12" s="319"/>
      <c r="GE12" s="319"/>
      <c r="GF12" s="319"/>
      <c r="GG12" s="319"/>
      <c r="GH12" s="319"/>
      <c r="GI12" s="319"/>
      <c r="GJ12" s="319"/>
      <c r="GK12" s="319"/>
      <c r="GL12" s="319"/>
      <c r="GM12" s="319"/>
      <c r="GN12" s="319"/>
      <c r="GO12" s="319"/>
      <c r="GP12" s="319"/>
      <c r="GQ12" s="319"/>
      <c r="GR12" s="319"/>
      <c r="GS12" s="319"/>
      <c r="GT12" s="319"/>
      <c r="GU12" s="319"/>
      <c r="GV12" s="319"/>
      <c r="GW12" s="319"/>
      <c r="GX12" s="319"/>
      <c r="GY12" s="319"/>
      <c r="GZ12" s="319"/>
      <c r="HA12" s="319"/>
      <c r="HB12" s="319"/>
      <c r="HC12" s="319"/>
      <c r="HD12" s="319"/>
      <c r="HE12" s="319"/>
      <c r="HF12" s="319"/>
      <c r="HG12" s="319"/>
      <c r="HH12" s="319"/>
      <c r="HI12" s="319"/>
      <c r="HJ12" s="319"/>
      <c r="HK12" s="319"/>
      <c r="HL12" s="319"/>
      <c r="HM12" s="319"/>
      <c r="HN12" s="319"/>
      <c r="HO12" s="319"/>
      <c r="HP12" s="319"/>
      <c r="HQ12" s="319"/>
      <c r="HR12" s="319"/>
      <c r="HS12" s="319"/>
      <c r="HT12" s="319"/>
      <c r="HU12" s="319"/>
      <c r="HV12" s="319"/>
      <c r="HW12" s="319"/>
      <c r="HX12" s="319"/>
      <c r="HY12" s="319"/>
      <c r="HZ12" s="319"/>
      <c r="IA12" s="319"/>
      <c r="IB12" s="319"/>
      <c r="IC12" s="319"/>
      <c r="ID12" s="319"/>
      <c r="IE12" s="319"/>
      <c r="IF12" s="319"/>
      <c r="IG12" s="319"/>
      <c r="IH12" s="319"/>
      <c r="II12" s="319"/>
      <c r="IJ12" s="319"/>
      <c r="IK12" s="319"/>
      <c r="IL12" s="319"/>
      <c r="IM12" s="319"/>
      <c r="IN12" s="319"/>
      <c r="IO12" s="319"/>
      <c r="IP12" s="319"/>
      <c r="IQ12" s="319"/>
      <c r="IR12" s="319"/>
      <c r="IS12" s="319"/>
      <c r="IT12" s="319"/>
      <c r="IU12" s="319"/>
      <c r="IV12" s="319"/>
      <c r="IW12" s="319"/>
      <c r="IX12" s="319"/>
      <c r="IY12" s="319"/>
      <c r="IZ12" s="319"/>
      <c r="JA12" s="319"/>
      <c r="JB12" s="319"/>
      <c r="JC12" s="319"/>
      <c r="JD12" s="319"/>
      <c r="JE12" s="319"/>
      <c r="JF12" s="319"/>
      <c r="JG12" s="319"/>
      <c r="JH12" s="319"/>
      <c r="JI12" s="319"/>
      <c r="JJ12" s="319"/>
      <c r="JK12" s="319"/>
      <c r="JL12" s="319"/>
      <c r="JM12" s="319"/>
      <c r="JN12" s="319"/>
      <c r="JO12" s="319"/>
      <c r="JP12" s="319"/>
      <c r="JQ12" s="319"/>
      <c r="JR12" s="319"/>
      <c r="JS12" s="319"/>
      <c r="JT12" s="319"/>
      <c r="JU12" s="319"/>
      <c r="JV12" s="319"/>
      <c r="JW12" s="319"/>
      <c r="JX12" s="319"/>
      <c r="JY12" s="319"/>
      <c r="JZ12" s="319"/>
      <c r="KA12" s="319"/>
      <c r="KB12" s="319"/>
      <c r="KC12" s="319"/>
      <c r="KD12" s="319"/>
      <c r="KE12" s="319"/>
      <c r="KF12" s="319"/>
      <c r="KG12" s="319"/>
      <c r="KH12" s="319"/>
      <c r="KI12" s="319"/>
      <c r="KJ12" s="319"/>
      <c r="KK12" s="319"/>
      <c r="KL12" s="319"/>
      <c r="KM12" s="319"/>
      <c r="KN12" s="319"/>
      <c r="KO12" s="319"/>
      <c r="KP12" s="319"/>
      <c r="KQ12" s="319"/>
      <c r="KR12" s="319"/>
      <c r="KS12" s="319"/>
      <c r="KT12" s="319"/>
      <c r="KU12" s="319"/>
      <c r="KV12" s="319"/>
      <c r="KW12" s="319"/>
      <c r="KX12" s="319"/>
      <c r="KY12" s="319"/>
      <c r="KZ12" s="319"/>
      <c r="LA12" s="319"/>
      <c r="LB12" s="319"/>
      <c r="LC12" s="319"/>
      <c r="LD12" s="319"/>
      <c r="LE12" s="319"/>
    </row>
    <row r="13" spans="1:317" x14ac:dyDescent="0.3">
      <c r="A13" t="s">
        <v>231</v>
      </c>
      <c r="B13" t="s">
        <v>259</v>
      </c>
      <c r="C13" s="319">
        <v>20</v>
      </c>
      <c r="D13" s="319">
        <v>20</v>
      </c>
      <c r="E13" s="319">
        <v>20</v>
      </c>
      <c r="F13" s="319">
        <v>20</v>
      </c>
      <c r="G13" s="314">
        <v>20</v>
      </c>
      <c r="H13" s="314">
        <v>20</v>
      </c>
      <c r="I13" s="314">
        <v>20</v>
      </c>
      <c r="J13" s="314">
        <v>20</v>
      </c>
      <c r="K13" s="314">
        <v>20</v>
      </c>
      <c r="L13" s="314">
        <v>20</v>
      </c>
      <c r="M13" s="314">
        <v>20</v>
      </c>
      <c r="N13" s="314">
        <v>20</v>
      </c>
      <c r="O13" s="314">
        <v>20</v>
      </c>
      <c r="P13" s="314">
        <v>20</v>
      </c>
      <c r="Q13" s="314">
        <v>20</v>
      </c>
      <c r="R13" s="314">
        <v>20</v>
      </c>
      <c r="S13" s="314">
        <v>20</v>
      </c>
      <c r="T13" s="314">
        <v>20</v>
      </c>
      <c r="U13" s="314">
        <v>20</v>
      </c>
      <c r="V13" s="314">
        <v>20</v>
      </c>
      <c r="W13" s="314">
        <v>20</v>
      </c>
      <c r="X13" s="314">
        <v>20</v>
      </c>
      <c r="Y13" s="314">
        <v>20</v>
      </c>
      <c r="Z13" s="314">
        <v>20</v>
      </c>
      <c r="AA13" s="314">
        <v>20</v>
      </c>
      <c r="AB13" s="314">
        <v>20</v>
      </c>
      <c r="AC13" s="314">
        <v>20</v>
      </c>
      <c r="AD13" s="314">
        <v>20</v>
      </c>
      <c r="AE13" s="314">
        <v>20</v>
      </c>
      <c r="AF13" s="314">
        <v>20</v>
      </c>
      <c r="AG13" s="314">
        <v>20</v>
      </c>
      <c r="AH13" s="314">
        <v>20</v>
      </c>
      <c r="AI13" s="314">
        <v>20</v>
      </c>
      <c r="AJ13" s="314">
        <v>20</v>
      </c>
      <c r="AK13" s="314">
        <v>20</v>
      </c>
      <c r="AL13" s="314">
        <v>20</v>
      </c>
      <c r="AM13" s="314">
        <v>20</v>
      </c>
      <c r="AN13" s="314">
        <v>20</v>
      </c>
      <c r="AO13" s="314">
        <v>20</v>
      </c>
      <c r="AP13" s="314">
        <v>20</v>
      </c>
      <c r="AQ13" s="314">
        <v>20</v>
      </c>
      <c r="AR13" s="314">
        <v>20</v>
      </c>
      <c r="AS13" s="314">
        <v>20</v>
      </c>
      <c r="AT13" s="314">
        <v>20</v>
      </c>
      <c r="AU13" s="314">
        <v>20</v>
      </c>
      <c r="AV13" s="314">
        <v>20</v>
      </c>
      <c r="AW13" s="314">
        <v>20</v>
      </c>
      <c r="AX13" s="314">
        <v>20</v>
      </c>
      <c r="AY13" s="314">
        <v>20</v>
      </c>
      <c r="AZ13" s="314">
        <v>20</v>
      </c>
      <c r="BA13" s="314">
        <v>20</v>
      </c>
      <c r="BB13" s="314">
        <v>20</v>
      </c>
      <c r="BC13" s="314">
        <v>20</v>
      </c>
      <c r="BD13" s="314">
        <v>20</v>
      </c>
      <c r="BE13" s="314">
        <v>20</v>
      </c>
      <c r="BF13" s="314">
        <v>20</v>
      </c>
      <c r="BG13" s="314">
        <v>20</v>
      </c>
      <c r="BH13" s="314">
        <v>20</v>
      </c>
      <c r="BI13" s="314">
        <v>20</v>
      </c>
      <c r="BJ13" s="314">
        <v>20</v>
      </c>
      <c r="BK13" s="314">
        <v>20</v>
      </c>
      <c r="BL13" s="314">
        <v>20</v>
      </c>
      <c r="BM13" s="314">
        <v>20</v>
      </c>
      <c r="BN13" s="314">
        <v>20</v>
      </c>
      <c r="BO13" s="314">
        <v>20</v>
      </c>
      <c r="BP13" s="314">
        <v>20</v>
      </c>
      <c r="BQ13" s="314">
        <v>20</v>
      </c>
      <c r="BR13" s="314">
        <v>20</v>
      </c>
      <c r="BS13" s="314">
        <v>20</v>
      </c>
      <c r="BT13" s="314">
        <v>20</v>
      </c>
      <c r="BU13" s="314">
        <v>20</v>
      </c>
      <c r="BV13" s="314">
        <v>20</v>
      </c>
      <c r="BW13" s="314">
        <v>20</v>
      </c>
      <c r="BX13" s="314">
        <v>20</v>
      </c>
      <c r="BY13" s="314">
        <v>20</v>
      </c>
      <c r="BZ13" s="314">
        <v>20</v>
      </c>
      <c r="CA13" s="314">
        <v>20</v>
      </c>
      <c r="CB13" s="314">
        <v>20</v>
      </c>
      <c r="CC13" s="314">
        <v>20</v>
      </c>
      <c r="CD13" s="314">
        <v>20</v>
      </c>
      <c r="CE13" s="314">
        <v>20</v>
      </c>
      <c r="CF13" s="314">
        <v>20</v>
      </c>
      <c r="CG13" s="314">
        <v>20</v>
      </c>
      <c r="CH13" s="314">
        <v>20</v>
      </c>
      <c r="CI13" s="314">
        <v>20</v>
      </c>
      <c r="CJ13" s="314">
        <v>20</v>
      </c>
      <c r="CK13" s="314">
        <v>20</v>
      </c>
      <c r="CL13" s="314">
        <v>20</v>
      </c>
      <c r="CM13" s="314">
        <v>20</v>
      </c>
      <c r="CN13" s="314">
        <v>20</v>
      </c>
      <c r="CO13" s="314">
        <v>20</v>
      </c>
      <c r="CP13" s="314">
        <v>20</v>
      </c>
      <c r="CQ13" s="314">
        <v>20</v>
      </c>
      <c r="CR13" s="314">
        <v>20</v>
      </c>
      <c r="CS13" s="314">
        <v>20</v>
      </c>
      <c r="CT13" s="314">
        <v>20</v>
      </c>
      <c r="CU13" s="314">
        <v>20</v>
      </c>
      <c r="CV13" s="314">
        <v>20</v>
      </c>
      <c r="CW13" s="314">
        <v>20</v>
      </c>
      <c r="CX13" s="314">
        <v>20</v>
      </c>
      <c r="CY13" s="314">
        <v>20</v>
      </c>
      <c r="CZ13" s="314">
        <v>20</v>
      </c>
      <c r="DA13" s="314">
        <v>20</v>
      </c>
      <c r="DB13" s="314">
        <v>20</v>
      </c>
      <c r="DC13" s="314">
        <v>20</v>
      </c>
      <c r="DD13" s="314">
        <v>20</v>
      </c>
      <c r="DE13" s="314">
        <v>20</v>
      </c>
      <c r="DF13" s="314">
        <v>20</v>
      </c>
      <c r="DG13" s="314">
        <v>20</v>
      </c>
      <c r="DH13" s="314">
        <v>20</v>
      </c>
      <c r="DI13" s="314">
        <v>20</v>
      </c>
      <c r="DJ13" s="314">
        <v>20</v>
      </c>
      <c r="DK13" s="314">
        <v>20</v>
      </c>
      <c r="DL13" s="314">
        <v>20</v>
      </c>
      <c r="DM13" s="314">
        <v>20</v>
      </c>
      <c r="DN13" s="314">
        <v>20</v>
      </c>
      <c r="DO13" s="314">
        <v>20</v>
      </c>
      <c r="DP13" s="314">
        <v>20</v>
      </c>
      <c r="DQ13" s="314">
        <v>20</v>
      </c>
      <c r="DR13" s="314">
        <v>20</v>
      </c>
      <c r="DS13" s="314">
        <v>20</v>
      </c>
      <c r="DT13" s="314">
        <v>20</v>
      </c>
      <c r="DU13" s="314">
        <v>20</v>
      </c>
      <c r="DV13" s="314">
        <v>20</v>
      </c>
      <c r="DW13" s="314">
        <v>20</v>
      </c>
      <c r="DX13" s="314">
        <v>20</v>
      </c>
      <c r="DY13" s="314">
        <v>20</v>
      </c>
      <c r="DZ13" s="314">
        <v>20</v>
      </c>
      <c r="EA13" s="314">
        <v>20</v>
      </c>
      <c r="EB13" s="314">
        <v>20</v>
      </c>
      <c r="EC13" s="314">
        <v>20</v>
      </c>
      <c r="ED13" s="314">
        <v>20</v>
      </c>
      <c r="EE13" s="314">
        <v>20</v>
      </c>
      <c r="EF13" s="314">
        <v>20</v>
      </c>
      <c r="EG13" s="314">
        <v>20</v>
      </c>
      <c r="EH13" s="314">
        <v>20</v>
      </c>
      <c r="EI13" s="314">
        <v>20</v>
      </c>
      <c r="EJ13" s="314">
        <v>20</v>
      </c>
      <c r="EK13" s="314">
        <v>20</v>
      </c>
      <c r="EL13" s="314">
        <v>20</v>
      </c>
      <c r="EM13" s="314">
        <v>20</v>
      </c>
      <c r="EN13" s="314">
        <v>20</v>
      </c>
      <c r="EO13" s="314">
        <v>20</v>
      </c>
      <c r="EP13" s="314">
        <v>20</v>
      </c>
      <c r="EQ13" s="314">
        <v>20</v>
      </c>
      <c r="ER13" s="314">
        <v>20</v>
      </c>
      <c r="ES13" s="314">
        <v>20</v>
      </c>
      <c r="ET13" s="314">
        <v>20</v>
      </c>
      <c r="EU13" s="314">
        <v>20</v>
      </c>
      <c r="EV13" s="314">
        <v>20</v>
      </c>
      <c r="EW13" s="319"/>
      <c r="EX13" s="319"/>
      <c r="EY13" s="319"/>
      <c r="EZ13" s="319"/>
      <c r="FA13" s="319"/>
      <c r="FB13" s="319"/>
      <c r="FC13" s="319"/>
      <c r="FD13" s="319"/>
      <c r="FE13" s="319"/>
      <c r="FF13" s="319"/>
      <c r="FG13" s="319"/>
      <c r="FH13" s="319"/>
      <c r="FI13" s="319"/>
      <c r="FJ13" s="319"/>
      <c r="FK13" s="319"/>
      <c r="FL13" s="319"/>
      <c r="FM13" s="319"/>
      <c r="FN13" s="319"/>
      <c r="FO13" s="319"/>
      <c r="FP13" s="319"/>
      <c r="FQ13" s="319"/>
      <c r="FR13" s="319"/>
      <c r="FS13" s="319"/>
      <c r="FT13" s="319"/>
      <c r="FU13" s="319"/>
      <c r="FV13" s="319"/>
      <c r="FW13" s="319"/>
      <c r="FX13" s="319"/>
      <c r="FY13" s="319"/>
      <c r="FZ13" s="319"/>
      <c r="GA13" s="319"/>
      <c r="GB13" s="319"/>
      <c r="GC13" s="319"/>
      <c r="GD13" s="319"/>
      <c r="GE13" s="319"/>
      <c r="GF13" s="319"/>
      <c r="GG13" s="319"/>
      <c r="GH13" s="319"/>
      <c r="GI13" s="319"/>
      <c r="GJ13" s="319"/>
      <c r="GK13" s="319"/>
      <c r="GL13" s="319"/>
      <c r="GM13" s="319"/>
      <c r="GN13" s="319"/>
      <c r="GO13" s="319"/>
      <c r="GP13" s="319"/>
      <c r="GQ13" s="319"/>
      <c r="GR13" s="319"/>
      <c r="GS13" s="319"/>
      <c r="GT13" s="319"/>
      <c r="GU13" s="319"/>
      <c r="GV13" s="319"/>
      <c r="GW13" s="319"/>
      <c r="GX13" s="319"/>
      <c r="GY13" s="319"/>
      <c r="GZ13" s="319"/>
      <c r="HA13" s="319"/>
      <c r="HB13" s="319"/>
      <c r="HC13" s="319"/>
      <c r="HD13" s="319"/>
      <c r="HE13" s="319"/>
      <c r="HF13" s="319"/>
      <c r="HG13" s="319"/>
      <c r="HH13" s="319"/>
      <c r="HI13" s="319"/>
      <c r="HJ13" s="319"/>
      <c r="HK13" s="319"/>
      <c r="HL13" s="319"/>
      <c r="HM13" s="319"/>
      <c r="HN13" s="319"/>
      <c r="HO13" s="319"/>
      <c r="HP13" s="319"/>
      <c r="HQ13" s="319"/>
      <c r="HR13" s="319"/>
      <c r="HS13" s="319"/>
      <c r="HT13" s="319"/>
      <c r="HU13" s="319"/>
      <c r="HV13" s="319"/>
      <c r="HW13" s="319"/>
      <c r="HX13" s="319"/>
      <c r="HY13" s="319"/>
      <c r="HZ13" s="319"/>
      <c r="IA13" s="319"/>
      <c r="IB13" s="319"/>
      <c r="IC13" s="319"/>
      <c r="ID13" s="319"/>
      <c r="IE13" s="319"/>
      <c r="IF13" s="319"/>
      <c r="IG13" s="319"/>
      <c r="IH13" s="319"/>
      <c r="II13" s="319"/>
      <c r="IJ13" s="319"/>
      <c r="IK13" s="319"/>
      <c r="IL13" s="319"/>
      <c r="IM13" s="319"/>
      <c r="IN13" s="319"/>
      <c r="IO13" s="319"/>
      <c r="IP13" s="319"/>
      <c r="IQ13" s="319"/>
      <c r="IR13" s="319"/>
      <c r="IS13" s="319"/>
      <c r="IT13" s="319"/>
      <c r="IU13" s="319"/>
      <c r="IV13" s="319"/>
      <c r="IW13" s="319"/>
      <c r="IX13" s="319"/>
      <c r="IY13" s="319"/>
      <c r="IZ13" s="319"/>
      <c r="JA13" s="319"/>
      <c r="JB13" s="319"/>
      <c r="JC13" s="319"/>
      <c r="JD13" s="319"/>
      <c r="JE13" s="319"/>
      <c r="JF13" s="319"/>
      <c r="JG13" s="319"/>
      <c r="JH13" s="319"/>
      <c r="JI13" s="319"/>
      <c r="JJ13" s="319"/>
      <c r="JK13" s="319"/>
      <c r="JL13" s="319"/>
      <c r="JM13" s="319"/>
      <c r="JN13" s="319"/>
      <c r="JO13" s="319"/>
      <c r="JP13" s="319"/>
      <c r="JQ13" s="319"/>
      <c r="JR13" s="319"/>
      <c r="JS13" s="319"/>
      <c r="JT13" s="319"/>
      <c r="JU13" s="319"/>
      <c r="JV13" s="319"/>
      <c r="JW13" s="319"/>
      <c r="JX13" s="319"/>
      <c r="JY13" s="319"/>
      <c r="JZ13" s="319"/>
      <c r="KA13" s="319"/>
      <c r="KB13" s="319"/>
      <c r="KC13" s="319"/>
      <c r="KD13" s="319"/>
      <c r="KE13" s="319"/>
      <c r="KF13" s="319"/>
      <c r="KG13" s="319"/>
      <c r="KH13" s="319"/>
      <c r="KI13" s="319"/>
      <c r="KJ13" s="319"/>
      <c r="KK13" s="319"/>
      <c r="KL13" s="319"/>
      <c r="KM13" s="319"/>
      <c r="KN13" s="319"/>
      <c r="KO13" s="319"/>
      <c r="KP13" s="319"/>
      <c r="KQ13" s="319"/>
      <c r="KR13" s="319"/>
      <c r="KS13" s="319"/>
      <c r="KT13" s="319"/>
      <c r="KU13" s="319"/>
      <c r="KV13" s="319"/>
      <c r="KW13" s="319"/>
      <c r="KX13" s="319"/>
      <c r="KY13" s="319"/>
      <c r="KZ13" s="319"/>
      <c r="LA13" s="319"/>
      <c r="LB13" s="319"/>
      <c r="LC13" s="319"/>
      <c r="LD13" s="319"/>
      <c r="LE13" s="319"/>
    </row>
    <row r="14" spans="1:317" x14ac:dyDescent="0.3">
      <c r="A14" t="s">
        <v>262</v>
      </c>
      <c r="B14" t="s">
        <v>263</v>
      </c>
      <c r="C14" s="319"/>
      <c r="D14" s="319"/>
      <c r="E14" s="319"/>
      <c r="F14" s="319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  <c r="AL14" s="314"/>
      <c r="AM14" s="314"/>
      <c r="AN14" s="314"/>
      <c r="AO14" s="314"/>
      <c r="AP14" s="314"/>
      <c r="AQ14" s="314"/>
      <c r="AR14" s="314"/>
      <c r="AS14" s="314"/>
      <c r="AT14" s="314"/>
      <c r="AU14" s="314"/>
      <c r="AV14" s="314"/>
      <c r="AW14" s="314"/>
      <c r="AX14" s="314"/>
      <c r="AY14" s="314"/>
      <c r="AZ14" s="314"/>
      <c r="BA14" s="314"/>
      <c r="BB14" s="314"/>
      <c r="BC14" s="314"/>
      <c r="BD14" s="314"/>
      <c r="BE14" s="314"/>
      <c r="BF14" s="314"/>
      <c r="BG14" s="314"/>
      <c r="BH14" s="314"/>
      <c r="BI14" s="314"/>
      <c r="BJ14" s="314"/>
      <c r="BK14" s="314"/>
      <c r="BL14" s="314"/>
      <c r="BM14" s="314"/>
      <c r="BN14" s="314"/>
      <c r="BO14" s="314"/>
      <c r="BP14" s="314"/>
      <c r="BQ14" s="314"/>
      <c r="BR14" s="314"/>
      <c r="BS14" s="314"/>
      <c r="BT14" s="314"/>
      <c r="BU14" s="314"/>
      <c r="BV14" s="314"/>
      <c r="BW14" s="314"/>
      <c r="BX14" s="314"/>
      <c r="BY14" s="314"/>
      <c r="BZ14" s="314"/>
      <c r="CA14" s="314"/>
      <c r="CB14" s="314"/>
      <c r="CC14" s="314"/>
      <c r="CD14" s="314"/>
      <c r="CE14" s="314"/>
      <c r="CF14" s="314"/>
      <c r="CG14" s="314"/>
      <c r="CH14" s="314"/>
      <c r="CI14" s="314"/>
      <c r="CJ14" s="314"/>
      <c r="CK14" s="314"/>
      <c r="CL14" s="314"/>
      <c r="CM14" s="314"/>
      <c r="CN14" s="314"/>
      <c r="CO14" s="314"/>
      <c r="CP14" s="314"/>
      <c r="CQ14" s="314"/>
      <c r="CR14" s="314"/>
      <c r="CS14" s="314"/>
      <c r="CT14" s="314"/>
      <c r="CU14" s="314"/>
      <c r="CV14" s="314"/>
      <c r="CW14" s="314"/>
      <c r="CX14" s="314"/>
      <c r="CY14" s="314"/>
      <c r="CZ14" s="314"/>
      <c r="DA14" s="314"/>
      <c r="DB14" s="314"/>
      <c r="DC14" s="314"/>
      <c r="DD14" s="314"/>
      <c r="DE14" s="314"/>
      <c r="DF14" s="314"/>
      <c r="DG14" s="314"/>
      <c r="DH14" s="314"/>
      <c r="DI14" s="314"/>
      <c r="DJ14" s="314"/>
      <c r="DK14" s="314"/>
      <c r="DL14" s="314"/>
      <c r="DM14" s="314"/>
      <c r="DN14" s="314"/>
      <c r="DO14" s="314"/>
      <c r="DP14" s="314"/>
      <c r="DQ14" s="314"/>
      <c r="DR14" s="314"/>
      <c r="DS14" s="314"/>
      <c r="DT14" s="314"/>
      <c r="DU14" s="314"/>
      <c r="DV14" s="314"/>
      <c r="DW14" s="314"/>
      <c r="DX14" s="314"/>
      <c r="DY14" s="314"/>
      <c r="DZ14" s="314"/>
      <c r="EA14" s="314"/>
      <c r="EB14" s="314"/>
      <c r="EC14" s="314"/>
      <c r="ED14" s="314"/>
      <c r="EE14" s="314"/>
      <c r="EF14" s="314"/>
      <c r="EG14" s="314"/>
      <c r="EH14" s="314"/>
      <c r="EI14" s="314"/>
      <c r="EJ14" s="314"/>
      <c r="EK14" s="314"/>
      <c r="EL14" s="314"/>
      <c r="EM14" s="314"/>
      <c r="EN14" s="314"/>
      <c r="EO14" s="314"/>
      <c r="EP14" s="314"/>
      <c r="EQ14" s="314"/>
      <c r="ER14" s="314"/>
      <c r="ES14" s="314"/>
      <c r="ET14" s="314"/>
      <c r="EU14" s="314"/>
      <c r="EV14" s="314"/>
      <c r="EW14" s="319"/>
      <c r="EX14" s="319"/>
      <c r="EY14" s="319"/>
      <c r="EZ14" s="319"/>
      <c r="FA14" s="319"/>
      <c r="FB14" s="319"/>
      <c r="FC14" s="319"/>
      <c r="FD14" s="319"/>
      <c r="FE14" s="319"/>
      <c r="FF14" s="319"/>
      <c r="FG14" s="319"/>
      <c r="FH14" s="319"/>
      <c r="FI14" s="319"/>
      <c r="FJ14" s="319"/>
      <c r="FK14" s="319"/>
      <c r="FL14" s="319"/>
      <c r="FM14" s="319"/>
      <c r="FN14" s="319"/>
      <c r="FO14" s="319"/>
      <c r="FP14" s="319"/>
      <c r="FQ14" s="319"/>
      <c r="FR14" s="319"/>
      <c r="FS14" s="319"/>
      <c r="FT14" s="319"/>
      <c r="FU14" s="319"/>
      <c r="FV14" s="319"/>
      <c r="FW14" s="319"/>
      <c r="FX14" s="319"/>
      <c r="FY14" s="319"/>
      <c r="FZ14" s="319"/>
      <c r="GA14" s="319"/>
      <c r="GB14" s="319"/>
      <c r="GC14" s="319"/>
      <c r="GD14" s="319"/>
      <c r="GE14" s="319"/>
      <c r="GF14" s="319"/>
      <c r="GG14" s="319"/>
      <c r="GH14" s="319"/>
      <c r="GI14" s="319"/>
      <c r="GJ14" s="319"/>
      <c r="GK14" s="319"/>
      <c r="GL14" s="319"/>
      <c r="GM14" s="319"/>
      <c r="GN14" s="319"/>
      <c r="GO14" s="319"/>
      <c r="GP14" s="319"/>
      <c r="GQ14" s="319"/>
      <c r="GR14" s="319"/>
      <c r="GS14" s="319"/>
      <c r="GT14" s="319"/>
      <c r="GU14" s="319"/>
      <c r="GV14" s="319"/>
      <c r="GW14" s="319"/>
      <c r="GX14" s="319"/>
      <c r="GY14" s="319"/>
      <c r="GZ14" s="319"/>
      <c r="HA14" s="319"/>
      <c r="HB14" s="319"/>
      <c r="HC14" s="319"/>
      <c r="HD14" s="319"/>
      <c r="HE14" s="319"/>
      <c r="HF14" s="319"/>
      <c r="HG14" s="319"/>
      <c r="HH14" s="319"/>
      <c r="HI14" s="319"/>
      <c r="HJ14" s="319"/>
      <c r="HK14" s="319"/>
      <c r="HL14" s="319"/>
      <c r="HM14" s="319"/>
      <c r="HN14" s="319"/>
      <c r="HO14" s="319"/>
      <c r="HP14" s="319"/>
      <c r="HQ14" s="319"/>
      <c r="HR14" s="319"/>
      <c r="HS14" s="319"/>
      <c r="HT14" s="319"/>
      <c r="HU14" s="319"/>
      <c r="HV14" s="319"/>
      <c r="HW14" s="319"/>
      <c r="HX14" s="319"/>
      <c r="HY14" s="319"/>
      <c r="HZ14" s="319"/>
      <c r="IA14" s="319"/>
      <c r="IB14" s="319"/>
      <c r="IC14" s="319"/>
      <c r="ID14" s="319"/>
      <c r="IE14" s="319"/>
      <c r="IF14" s="319"/>
      <c r="IG14" s="319"/>
      <c r="IH14" s="319"/>
      <c r="II14" s="319"/>
      <c r="IJ14" s="319"/>
      <c r="IK14" s="319"/>
      <c r="IL14" s="319"/>
      <c r="IM14" s="319"/>
      <c r="IN14" s="319"/>
      <c r="IO14" s="319"/>
      <c r="IP14" s="319"/>
      <c r="IQ14" s="319"/>
      <c r="IR14" s="319"/>
      <c r="IS14" s="319"/>
      <c r="IT14" s="319"/>
      <c r="IU14" s="319"/>
      <c r="IV14" s="319"/>
      <c r="IW14" s="319"/>
      <c r="IX14" s="319"/>
      <c r="IY14" s="319"/>
      <c r="IZ14" s="319"/>
      <c r="JA14" s="319"/>
      <c r="JB14" s="319"/>
      <c r="JC14" s="319"/>
      <c r="JD14" s="319"/>
      <c r="JE14" s="319"/>
      <c r="JF14" s="319"/>
      <c r="JG14" s="319"/>
      <c r="JH14" s="319"/>
      <c r="JI14" s="319"/>
      <c r="JJ14" s="319"/>
      <c r="JK14" s="319"/>
      <c r="JL14" s="319"/>
      <c r="JM14" s="319"/>
      <c r="JN14" s="319"/>
      <c r="JO14" s="319"/>
      <c r="JP14" s="319"/>
      <c r="JQ14" s="319"/>
      <c r="JR14" s="319"/>
      <c r="JS14" s="319"/>
      <c r="JT14" s="319"/>
      <c r="JU14" s="319"/>
      <c r="JV14" s="319"/>
      <c r="JW14" s="319"/>
      <c r="JX14" s="319"/>
      <c r="JY14" s="319"/>
      <c r="JZ14" s="319"/>
      <c r="KA14" s="319"/>
      <c r="KB14" s="319"/>
      <c r="KC14" s="319"/>
      <c r="KD14" s="319"/>
      <c r="KE14" s="319"/>
      <c r="KF14" s="319"/>
      <c r="KG14" s="319"/>
      <c r="KH14" s="319"/>
      <c r="KI14" s="319"/>
      <c r="KJ14" s="319"/>
      <c r="KK14" s="319"/>
      <c r="KL14" s="319"/>
      <c r="KM14" s="319"/>
      <c r="KN14" s="319"/>
      <c r="KO14" s="319"/>
      <c r="KP14" s="319"/>
      <c r="KQ14" s="319"/>
      <c r="KR14" s="319"/>
      <c r="KS14" s="319"/>
      <c r="KT14" s="319"/>
      <c r="KU14" s="319"/>
      <c r="KV14" s="319"/>
      <c r="KW14" s="319"/>
      <c r="KX14" s="319"/>
      <c r="KY14" s="319"/>
      <c r="KZ14" s="319"/>
      <c r="LA14" s="319"/>
      <c r="LB14" s="319"/>
      <c r="LC14" s="319"/>
      <c r="LD14" s="319"/>
      <c r="LE14" s="319"/>
    </row>
    <row r="15" spans="1:317" s="11" customFormat="1" ht="15" thickBot="1" x14ac:dyDescent="0.35">
      <c r="A15" t="s">
        <v>233</v>
      </c>
      <c r="B15" t="s">
        <v>261</v>
      </c>
      <c r="C15" s="324">
        <f>40-C14</f>
        <v>40</v>
      </c>
      <c r="D15" s="324">
        <f>65-D14</f>
        <v>65</v>
      </c>
      <c r="E15" s="324">
        <f>75-E14</f>
        <v>75</v>
      </c>
      <c r="F15" s="324">
        <f>78-F14</f>
        <v>78</v>
      </c>
      <c r="G15" s="317">
        <f>69.5-G14</f>
        <v>69.5</v>
      </c>
      <c r="H15" s="317">
        <f>69.8-H14</f>
        <v>69.8</v>
      </c>
      <c r="I15" s="317">
        <f>40-I14</f>
        <v>40</v>
      </c>
      <c r="J15" s="317">
        <f>65-J14</f>
        <v>65</v>
      </c>
      <c r="K15" s="317">
        <f>75-K14</f>
        <v>75</v>
      </c>
      <c r="L15" s="317">
        <f>78-L14</f>
        <v>78</v>
      </c>
      <c r="M15" s="317">
        <f>69.5-M14</f>
        <v>69.5</v>
      </c>
      <c r="N15" s="317">
        <f>69.8-N14</f>
        <v>69.8</v>
      </c>
      <c r="O15" s="317">
        <f>40-O14</f>
        <v>40</v>
      </c>
      <c r="P15" s="317">
        <f>65-P14</f>
        <v>65</v>
      </c>
      <c r="Q15" s="317">
        <f>75-Q14</f>
        <v>75</v>
      </c>
      <c r="R15" s="317">
        <f>78-R14</f>
        <v>78</v>
      </c>
      <c r="S15" s="317">
        <f>69.5-S14</f>
        <v>69.5</v>
      </c>
      <c r="T15" s="317">
        <f>69.8-T14</f>
        <v>69.8</v>
      </c>
      <c r="U15" s="317">
        <f>40-U14</f>
        <v>40</v>
      </c>
      <c r="V15" s="317">
        <f>65-V14</f>
        <v>65</v>
      </c>
      <c r="W15" s="317">
        <f>75-W14</f>
        <v>75</v>
      </c>
      <c r="X15" s="317">
        <f>78-X14</f>
        <v>78</v>
      </c>
      <c r="Y15" s="317">
        <f>69.5-Y14</f>
        <v>69.5</v>
      </c>
      <c r="Z15" s="317">
        <f>69.8-Z14</f>
        <v>69.8</v>
      </c>
      <c r="AA15" s="317">
        <f>40-AA14</f>
        <v>40</v>
      </c>
      <c r="AB15" s="317">
        <f>65-AB14</f>
        <v>65</v>
      </c>
      <c r="AC15" s="317">
        <f>75-AC14</f>
        <v>75</v>
      </c>
      <c r="AD15" s="317">
        <f>78-AD14</f>
        <v>78</v>
      </c>
      <c r="AE15" s="317">
        <f>69.5-AE14</f>
        <v>69.5</v>
      </c>
      <c r="AF15" s="317">
        <f>69.8-AF14</f>
        <v>69.8</v>
      </c>
      <c r="AG15" s="317">
        <f>40-AG14</f>
        <v>40</v>
      </c>
      <c r="AH15" s="317">
        <f>65-AH14</f>
        <v>65</v>
      </c>
      <c r="AI15" s="317">
        <f>75-AI14</f>
        <v>75</v>
      </c>
      <c r="AJ15" s="317">
        <f>78-AJ14</f>
        <v>78</v>
      </c>
      <c r="AK15" s="317">
        <f>69.5-AK14</f>
        <v>69.5</v>
      </c>
      <c r="AL15" s="317">
        <f>69.8-AL14</f>
        <v>69.8</v>
      </c>
      <c r="AM15" s="317">
        <f>40-AM14</f>
        <v>40</v>
      </c>
      <c r="AN15" s="317">
        <f>65-AN14</f>
        <v>65</v>
      </c>
      <c r="AO15" s="317">
        <f>75-AO14</f>
        <v>75</v>
      </c>
      <c r="AP15" s="317">
        <f>78-AP14</f>
        <v>78</v>
      </c>
      <c r="AQ15" s="317">
        <f>69.5-AQ14</f>
        <v>69.5</v>
      </c>
      <c r="AR15" s="317">
        <f>69.8-AR14</f>
        <v>69.8</v>
      </c>
      <c r="AS15" s="317">
        <f>40-AS14</f>
        <v>40</v>
      </c>
      <c r="AT15" s="317">
        <f>65-AT14</f>
        <v>65</v>
      </c>
      <c r="AU15" s="317">
        <f>75-AU14</f>
        <v>75</v>
      </c>
      <c r="AV15" s="317">
        <f>78-AV14</f>
        <v>78</v>
      </c>
      <c r="AW15" s="317">
        <f>69.5-AW14</f>
        <v>69.5</v>
      </c>
      <c r="AX15" s="317">
        <f>69.8-AX14</f>
        <v>69.8</v>
      </c>
      <c r="AY15" s="317">
        <f>40-AY14</f>
        <v>40</v>
      </c>
      <c r="AZ15" s="317">
        <f>65-AZ14</f>
        <v>65</v>
      </c>
      <c r="BA15" s="317">
        <f>75-BA14</f>
        <v>75</v>
      </c>
      <c r="BB15" s="317">
        <f>78-BB14</f>
        <v>78</v>
      </c>
      <c r="BC15" s="317">
        <f>69.5-BC14</f>
        <v>69.5</v>
      </c>
      <c r="BD15" s="317">
        <f>69.8-BD14</f>
        <v>69.8</v>
      </c>
      <c r="BE15" s="317">
        <f>40-BE14</f>
        <v>40</v>
      </c>
      <c r="BF15" s="317">
        <f>65-BF14</f>
        <v>65</v>
      </c>
      <c r="BG15" s="317">
        <f>75-BG14</f>
        <v>75</v>
      </c>
      <c r="BH15" s="317">
        <f>78-BH14</f>
        <v>78</v>
      </c>
      <c r="BI15" s="317">
        <f>69.5-BI14</f>
        <v>69.5</v>
      </c>
      <c r="BJ15" s="317">
        <f>69.8-BJ14</f>
        <v>69.8</v>
      </c>
      <c r="BK15" s="317">
        <f>40-BK14</f>
        <v>40</v>
      </c>
      <c r="BL15" s="317">
        <f>65-BL14</f>
        <v>65</v>
      </c>
      <c r="BM15" s="317">
        <f>75-BM14</f>
        <v>75</v>
      </c>
      <c r="BN15" s="317">
        <f>78-BN14</f>
        <v>78</v>
      </c>
      <c r="BO15" s="317">
        <f>69.5-BO14</f>
        <v>69.5</v>
      </c>
      <c r="BP15" s="317">
        <f>69.8-BP14</f>
        <v>69.8</v>
      </c>
      <c r="BQ15" s="317">
        <f>40-BQ14</f>
        <v>40</v>
      </c>
      <c r="BR15" s="317">
        <f>65-BR14</f>
        <v>65</v>
      </c>
      <c r="BS15" s="317">
        <f>75-BS14</f>
        <v>75</v>
      </c>
      <c r="BT15" s="317">
        <f>78-BT14</f>
        <v>78</v>
      </c>
      <c r="BU15" s="317">
        <f>69.5-BU14</f>
        <v>69.5</v>
      </c>
      <c r="BV15" s="317">
        <f>69.8-BV14</f>
        <v>69.8</v>
      </c>
      <c r="BW15" s="317">
        <f>40-BW14</f>
        <v>40</v>
      </c>
      <c r="BX15" s="317">
        <f>65-BX14</f>
        <v>65</v>
      </c>
      <c r="BY15" s="317">
        <f>75-BY14</f>
        <v>75</v>
      </c>
      <c r="BZ15" s="317">
        <f>78-BZ14</f>
        <v>78</v>
      </c>
      <c r="CA15" s="317">
        <f>69.5-CA14</f>
        <v>69.5</v>
      </c>
      <c r="CB15" s="317">
        <f>69.8-CB14</f>
        <v>69.8</v>
      </c>
      <c r="CC15" s="317">
        <f>40-CC14</f>
        <v>40</v>
      </c>
      <c r="CD15" s="317">
        <f>65-CD14</f>
        <v>65</v>
      </c>
      <c r="CE15" s="317">
        <f>75-CE14</f>
        <v>75</v>
      </c>
      <c r="CF15" s="317">
        <f>78-CF14</f>
        <v>78</v>
      </c>
      <c r="CG15" s="317">
        <f>69.5-CG14</f>
        <v>69.5</v>
      </c>
      <c r="CH15" s="317">
        <f>69.8-CH14</f>
        <v>69.8</v>
      </c>
      <c r="CI15" s="317">
        <f>40-CI14</f>
        <v>40</v>
      </c>
      <c r="CJ15" s="317">
        <f>65-CJ14</f>
        <v>65</v>
      </c>
      <c r="CK15" s="317">
        <f>75-CK14</f>
        <v>75</v>
      </c>
      <c r="CL15" s="317">
        <f>78-CL14</f>
        <v>78</v>
      </c>
      <c r="CM15" s="317">
        <f>69.5-CM14</f>
        <v>69.5</v>
      </c>
      <c r="CN15" s="317">
        <f>69.8-CN14</f>
        <v>69.8</v>
      </c>
      <c r="CO15" s="317">
        <f>40-CO14</f>
        <v>40</v>
      </c>
      <c r="CP15" s="317">
        <f>65-CP14</f>
        <v>65</v>
      </c>
      <c r="CQ15" s="317">
        <f>75-CQ14</f>
        <v>75</v>
      </c>
      <c r="CR15" s="317">
        <f>78-CR14</f>
        <v>78</v>
      </c>
      <c r="CS15" s="317">
        <f>69.5-CS14</f>
        <v>69.5</v>
      </c>
      <c r="CT15" s="317">
        <f>69.8-CT14</f>
        <v>69.8</v>
      </c>
      <c r="CU15" s="317">
        <f>40-CU14</f>
        <v>40</v>
      </c>
      <c r="CV15" s="317">
        <f>65-CV14</f>
        <v>65</v>
      </c>
      <c r="CW15" s="317">
        <f>75-CW14</f>
        <v>75</v>
      </c>
      <c r="CX15" s="317">
        <f>78-CX14</f>
        <v>78</v>
      </c>
      <c r="CY15" s="317">
        <f>69.5-CY14</f>
        <v>69.5</v>
      </c>
      <c r="CZ15" s="317">
        <f>69.8-CZ14</f>
        <v>69.8</v>
      </c>
      <c r="DA15" s="317">
        <f>40-DA14</f>
        <v>40</v>
      </c>
      <c r="DB15" s="317">
        <f>65-DB14</f>
        <v>65</v>
      </c>
      <c r="DC15" s="317">
        <f>75-DC14</f>
        <v>75</v>
      </c>
      <c r="DD15" s="317">
        <f>78-DD14</f>
        <v>78</v>
      </c>
      <c r="DE15" s="317">
        <f>69.5-DE14</f>
        <v>69.5</v>
      </c>
      <c r="DF15" s="317">
        <f>69.8-DF14</f>
        <v>69.8</v>
      </c>
      <c r="DG15" s="317">
        <f>40-DG14</f>
        <v>40</v>
      </c>
      <c r="DH15" s="317">
        <f>65-DH14</f>
        <v>65</v>
      </c>
      <c r="DI15" s="317">
        <f>75-DI14</f>
        <v>75</v>
      </c>
      <c r="DJ15" s="317">
        <f>78-DJ14</f>
        <v>78</v>
      </c>
      <c r="DK15" s="317">
        <f>69.5-DK14</f>
        <v>69.5</v>
      </c>
      <c r="DL15" s="317">
        <f>69.8-DL14</f>
        <v>69.8</v>
      </c>
      <c r="DM15" s="317">
        <f>40-DM14</f>
        <v>40</v>
      </c>
      <c r="DN15" s="317">
        <f>65-DN14</f>
        <v>65</v>
      </c>
      <c r="DO15" s="317">
        <f>75-DO14</f>
        <v>75</v>
      </c>
      <c r="DP15" s="317">
        <f>78-DP14</f>
        <v>78</v>
      </c>
      <c r="DQ15" s="317">
        <f>69.5-DQ14</f>
        <v>69.5</v>
      </c>
      <c r="DR15" s="317">
        <f>69.8-DR14</f>
        <v>69.8</v>
      </c>
      <c r="DS15" s="317">
        <f>40-DS14</f>
        <v>40</v>
      </c>
      <c r="DT15" s="317">
        <f>65-DT14</f>
        <v>65</v>
      </c>
      <c r="DU15" s="317">
        <f>75-DU14</f>
        <v>75</v>
      </c>
      <c r="DV15" s="317">
        <f>78-DV14</f>
        <v>78</v>
      </c>
      <c r="DW15" s="317">
        <f>69.5-DW14</f>
        <v>69.5</v>
      </c>
      <c r="DX15" s="317">
        <f>69.8-DX14</f>
        <v>69.8</v>
      </c>
      <c r="DY15" s="317">
        <f>40-DY14</f>
        <v>40</v>
      </c>
      <c r="DZ15" s="317">
        <f>65-DZ14</f>
        <v>65</v>
      </c>
      <c r="EA15" s="317">
        <f>75-EA14</f>
        <v>75</v>
      </c>
      <c r="EB15" s="317">
        <f>78-EB14</f>
        <v>78</v>
      </c>
      <c r="EC15" s="317">
        <f>69.5-EC14</f>
        <v>69.5</v>
      </c>
      <c r="ED15" s="317">
        <f>69.8-ED14</f>
        <v>69.8</v>
      </c>
      <c r="EE15" s="317">
        <f>40-EE14</f>
        <v>40</v>
      </c>
      <c r="EF15" s="317">
        <f>65-EF14</f>
        <v>65</v>
      </c>
      <c r="EG15" s="317">
        <f>75-EG14</f>
        <v>75</v>
      </c>
      <c r="EH15" s="317">
        <f>78-EH14</f>
        <v>78</v>
      </c>
      <c r="EI15" s="317">
        <f>69.5-EI14</f>
        <v>69.5</v>
      </c>
      <c r="EJ15" s="317">
        <f>69.8-EJ14</f>
        <v>69.8</v>
      </c>
      <c r="EK15" s="317">
        <f>40-EK14</f>
        <v>40</v>
      </c>
      <c r="EL15" s="317">
        <f>65-EL14</f>
        <v>65</v>
      </c>
      <c r="EM15" s="317">
        <f>75-EM14</f>
        <v>75</v>
      </c>
      <c r="EN15" s="317">
        <f>78-EN14</f>
        <v>78</v>
      </c>
      <c r="EO15" s="317">
        <f>69.5-EO14</f>
        <v>69.5</v>
      </c>
      <c r="EP15" s="317">
        <f>69.8-EP14</f>
        <v>69.8</v>
      </c>
      <c r="EQ15" s="317">
        <f>40-EQ14</f>
        <v>40</v>
      </c>
      <c r="ER15" s="317">
        <f>50-ER14</f>
        <v>50</v>
      </c>
      <c r="ES15" s="317">
        <f>60-ES14</f>
        <v>60</v>
      </c>
      <c r="ET15" s="317">
        <f>65-ET14</f>
        <v>65</v>
      </c>
      <c r="EU15" s="317">
        <f>70-EU14</f>
        <v>70</v>
      </c>
      <c r="EV15" s="317">
        <f>75-EV14</f>
        <v>75</v>
      </c>
      <c r="EW15" s="324"/>
      <c r="EX15" s="324"/>
      <c r="EY15" s="324"/>
      <c r="EZ15" s="324"/>
      <c r="FA15" s="324"/>
      <c r="FB15" s="324"/>
      <c r="FC15" s="324"/>
      <c r="FD15" s="324"/>
      <c r="FE15" s="324"/>
      <c r="FF15" s="324"/>
      <c r="FG15" s="324"/>
      <c r="FH15" s="324"/>
      <c r="FI15" s="324"/>
      <c r="FJ15" s="324"/>
      <c r="FK15" s="324"/>
      <c r="FL15" s="324"/>
      <c r="FM15" s="324"/>
      <c r="FN15" s="324"/>
      <c r="FO15" s="324"/>
      <c r="FP15" s="324"/>
      <c r="FQ15" s="324"/>
      <c r="FR15" s="324"/>
      <c r="FS15" s="324"/>
      <c r="FT15" s="324"/>
      <c r="FU15" s="324"/>
      <c r="FV15" s="324"/>
      <c r="FW15" s="324"/>
      <c r="FX15" s="324"/>
      <c r="FY15" s="324"/>
      <c r="FZ15" s="324"/>
      <c r="GA15" s="324"/>
      <c r="GB15" s="324"/>
      <c r="GC15" s="324"/>
      <c r="GD15" s="324"/>
      <c r="GE15" s="324"/>
      <c r="GF15" s="324"/>
      <c r="GG15" s="324"/>
      <c r="GH15" s="324"/>
      <c r="GI15" s="324"/>
      <c r="GJ15" s="324"/>
      <c r="GK15" s="324"/>
      <c r="GL15" s="324"/>
      <c r="GM15" s="324"/>
      <c r="GN15" s="324"/>
      <c r="GO15" s="324"/>
      <c r="GP15" s="324"/>
      <c r="GQ15" s="324"/>
      <c r="GR15" s="324"/>
      <c r="GS15" s="324"/>
      <c r="GT15" s="324"/>
      <c r="GU15" s="324"/>
      <c r="GV15" s="324"/>
      <c r="GW15" s="324"/>
      <c r="GX15" s="324"/>
      <c r="GY15" s="324"/>
      <c r="GZ15" s="324"/>
      <c r="HA15" s="324"/>
      <c r="HB15" s="324"/>
      <c r="HC15" s="324"/>
      <c r="HD15" s="324"/>
      <c r="HE15" s="324"/>
      <c r="HF15" s="324"/>
      <c r="HG15" s="324"/>
      <c r="HH15" s="324"/>
      <c r="HI15" s="324"/>
      <c r="HJ15" s="324"/>
      <c r="HK15" s="324"/>
      <c r="HL15" s="324"/>
      <c r="HM15" s="324"/>
      <c r="HN15" s="324"/>
      <c r="HO15" s="324"/>
      <c r="HP15" s="324"/>
      <c r="HQ15" s="324"/>
      <c r="HR15" s="324"/>
      <c r="HS15" s="324"/>
      <c r="HT15" s="324"/>
      <c r="HU15" s="324"/>
      <c r="HV15" s="324"/>
      <c r="HW15" s="324"/>
      <c r="HX15" s="324"/>
      <c r="HY15" s="324"/>
      <c r="HZ15" s="324"/>
      <c r="IA15" s="324"/>
      <c r="IB15" s="324"/>
      <c r="IC15" s="324"/>
      <c r="ID15" s="324"/>
      <c r="IE15" s="324"/>
      <c r="IF15" s="324"/>
      <c r="IG15" s="324"/>
      <c r="IH15" s="324"/>
      <c r="II15" s="324"/>
      <c r="IJ15" s="324"/>
      <c r="IK15" s="324"/>
      <c r="IL15" s="324"/>
      <c r="IM15" s="324"/>
      <c r="IN15" s="324"/>
      <c r="IO15" s="324"/>
      <c r="IP15" s="324"/>
      <c r="IQ15" s="324"/>
      <c r="IR15" s="324"/>
      <c r="IS15" s="324"/>
      <c r="IT15" s="324"/>
      <c r="IU15" s="324"/>
      <c r="IV15" s="324"/>
      <c r="IW15" s="324"/>
      <c r="IX15" s="324"/>
      <c r="IY15" s="324"/>
      <c r="IZ15" s="324"/>
      <c r="JA15" s="324"/>
      <c r="JB15" s="324"/>
      <c r="JC15" s="324"/>
      <c r="JD15" s="324"/>
      <c r="JE15" s="324"/>
      <c r="JF15" s="324"/>
      <c r="JG15" s="324"/>
      <c r="JH15" s="324"/>
      <c r="JI15" s="324"/>
      <c r="JJ15" s="324"/>
      <c r="JK15" s="324"/>
      <c r="JL15" s="324"/>
      <c r="JM15" s="324"/>
      <c r="JN15" s="324"/>
      <c r="JO15" s="324"/>
      <c r="JP15" s="324"/>
      <c r="JQ15" s="324"/>
      <c r="JR15" s="324"/>
      <c r="JS15" s="324"/>
      <c r="JT15" s="324"/>
      <c r="JU15" s="324"/>
      <c r="JV15" s="324"/>
      <c r="JW15" s="324"/>
      <c r="JX15" s="324"/>
      <c r="JY15" s="324"/>
      <c r="JZ15" s="324"/>
      <c r="KA15" s="324"/>
      <c r="KB15" s="324"/>
      <c r="KC15" s="324"/>
      <c r="KD15" s="324"/>
      <c r="KE15" s="324"/>
      <c r="KF15" s="324"/>
      <c r="KG15" s="324"/>
      <c r="KH15" s="324"/>
      <c r="KI15" s="324"/>
      <c r="KJ15" s="324"/>
      <c r="KK15" s="324"/>
      <c r="KL15" s="324"/>
      <c r="KM15" s="324"/>
      <c r="KN15" s="324"/>
      <c r="KO15" s="324"/>
      <c r="KP15" s="324"/>
      <c r="KQ15" s="324"/>
      <c r="KR15" s="324"/>
      <c r="KS15" s="324"/>
      <c r="KT15" s="324"/>
      <c r="KU15" s="324"/>
      <c r="KV15" s="324"/>
      <c r="KW15" s="324"/>
      <c r="KX15" s="324"/>
      <c r="KY15" s="324"/>
      <c r="KZ15" s="324"/>
      <c r="LA15" s="324"/>
      <c r="LB15" s="324"/>
      <c r="LC15" s="324"/>
      <c r="LD15" s="324"/>
      <c r="LE15" s="324"/>
    </row>
    <row r="16" spans="1:317" ht="15" thickTop="1" x14ac:dyDescent="0.3">
      <c r="C16" s="319">
        <f t="shared" ref="C16:AH16" si="0">SUM(C3:C15)</f>
        <v>100</v>
      </c>
      <c r="D16" s="319">
        <f t="shared" si="0"/>
        <v>100</v>
      </c>
      <c r="E16" s="319">
        <f t="shared" si="0"/>
        <v>100</v>
      </c>
      <c r="F16" s="319">
        <f t="shared" si="0"/>
        <v>100</v>
      </c>
      <c r="G16" s="314">
        <f t="shared" si="0"/>
        <v>100</v>
      </c>
      <c r="H16" s="314">
        <f t="shared" si="0"/>
        <v>100</v>
      </c>
      <c r="I16" s="314">
        <f t="shared" si="0"/>
        <v>100</v>
      </c>
      <c r="J16" s="314">
        <f t="shared" si="0"/>
        <v>100</v>
      </c>
      <c r="K16" s="314">
        <f t="shared" si="0"/>
        <v>100</v>
      </c>
      <c r="L16" s="314">
        <f t="shared" si="0"/>
        <v>100</v>
      </c>
      <c r="M16" s="314">
        <f t="shared" si="0"/>
        <v>100</v>
      </c>
      <c r="N16" s="314">
        <f t="shared" si="0"/>
        <v>100</v>
      </c>
      <c r="O16" s="314">
        <f t="shared" si="0"/>
        <v>100</v>
      </c>
      <c r="P16" s="314">
        <f t="shared" si="0"/>
        <v>100</v>
      </c>
      <c r="Q16" s="314">
        <f t="shared" si="0"/>
        <v>100</v>
      </c>
      <c r="R16" s="314">
        <f t="shared" si="0"/>
        <v>100</v>
      </c>
      <c r="S16" s="314">
        <f t="shared" si="0"/>
        <v>100</v>
      </c>
      <c r="T16" s="314">
        <f t="shared" si="0"/>
        <v>100</v>
      </c>
      <c r="U16" s="314">
        <f t="shared" si="0"/>
        <v>100</v>
      </c>
      <c r="V16" s="314">
        <f t="shared" si="0"/>
        <v>100</v>
      </c>
      <c r="W16" s="314">
        <f t="shared" si="0"/>
        <v>100</v>
      </c>
      <c r="X16" s="314">
        <f t="shared" si="0"/>
        <v>100</v>
      </c>
      <c r="Y16" s="314">
        <f t="shared" si="0"/>
        <v>100</v>
      </c>
      <c r="Z16" s="314">
        <f t="shared" si="0"/>
        <v>100</v>
      </c>
      <c r="AA16" s="314">
        <f t="shared" si="0"/>
        <v>100</v>
      </c>
      <c r="AB16" s="314">
        <f t="shared" si="0"/>
        <v>100</v>
      </c>
      <c r="AC16" s="314">
        <f t="shared" si="0"/>
        <v>100</v>
      </c>
      <c r="AD16" s="314">
        <f t="shared" si="0"/>
        <v>100</v>
      </c>
      <c r="AE16" s="314">
        <f t="shared" si="0"/>
        <v>100</v>
      </c>
      <c r="AF16" s="314">
        <f t="shared" si="0"/>
        <v>100</v>
      </c>
      <c r="AG16" s="314">
        <f t="shared" si="0"/>
        <v>100</v>
      </c>
      <c r="AH16" s="314">
        <f t="shared" si="0"/>
        <v>100</v>
      </c>
      <c r="AI16" s="314">
        <f t="shared" ref="AI16:BN16" si="1">SUM(AI3:AI15)</f>
        <v>100</v>
      </c>
      <c r="AJ16" s="314">
        <f t="shared" si="1"/>
        <v>100</v>
      </c>
      <c r="AK16" s="314">
        <f t="shared" si="1"/>
        <v>100</v>
      </c>
      <c r="AL16" s="314">
        <f t="shared" si="1"/>
        <v>100</v>
      </c>
      <c r="AM16" s="314">
        <f t="shared" si="1"/>
        <v>100</v>
      </c>
      <c r="AN16" s="314">
        <f t="shared" si="1"/>
        <v>100</v>
      </c>
      <c r="AO16" s="314">
        <f t="shared" si="1"/>
        <v>100</v>
      </c>
      <c r="AP16" s="314">
        <f t="shared" si="1"/>
        <v>100</v>
      </c>
      <c r="AQ16" s="314">
        <f t="shared" si="1"/>
        <v>100</v>
      </c>
      <c r="AR16" s="314">
        <f t="shared" si="1"/>
        <v>100</v>
      </c>
      <c r="AS16" s="314">
        <f t="shared" si="1"/>
        <v>100</v>
      </c>
      <c r="AT16" s="314">
        <f t="shared" si="1"/>
        <v>100</v>
      </c>
      <c r="AU16" s="314">
        <f t="shared" si="1"/>
        <v>100</v>
      </c>
      <c r="AV16" s="314">
        <f t="shared" si="1"/>
        <v>100</v>
      </c>
      <c r="AW16" s="314">
        <f t="shared" si="1"/>
        <v>100</v>
      </c>
      <c r="AX16" s="314">
        <f t="shared" si="1"/>
        <v>100</v>
      </c>
      <c r="AY16" s="314">
        <f t="shared" si="1"/>
        <v>100</v>
      </c>
      <c r="AZ16" s="314">
        <f t="shared" si="1"/>
        <v>100</v>
      </c>
      <c r="BA16" s="314">
        <f t="shared" si="1"/>
        <v>100</v>
      </c>
      <c r="BB16" s="314">
        <f t="shared" si="1"/>
        <v>100</v>
      </c>
      <c r="BC16" s="314">
        <f t="shared" si="1"/>
        <v>100</v>
      </c>
      <c r="BD16" s="314">
        <f t="shared" si="1"/>
        <v>100</v>
      </c>
      <c r="BE16" s="314">
        <f t="shared" si="1"/>
        <v>100</v>
      </c>
      <c r="BF16" s="314">
        <f t="shared" si="1"/>
        <v>100</v>
      </c>
      <c r="BG16" s="314">
        <f t="shared" si="1"/>
        <v>100</v>
      </c>
      <c r="BH16" s="314">
        <f t="shared" si="1"/>
        <v>100</v>
      </c>
      <c r="BI16" s="314">
        <f t="shared" si="1"/>
        <v>100</v>
      </c>
      <c r="BJ16" s="314">
        <f t="shared" si="1"/>
        <v>100</v>
      </c>
      <c r="BK16" s="314">
        <f t="shared" si="1"/>
        <v>100</v>
      </c>
      <c r="BL16" s="314">
        <f t="shared" si="1"/>
        <v>100</v>
      </c>
      <c r="BM16" s="314">
        <f t="shared" si="1"/>
        <v>100</v>
      </c>
      <c r="BN16" s="314">
        <f t="shared" si="1"/>
        <v>100</v>
      </c>
      <c r="BO16" s="314">
        <f>SUM(BO8:BO15)</f>
        <v>100</v>
      </c>
      <c r="BP16" s="314">
        <f>SUM(BP8:BP15)</f>
        <v>100</v>
      </c>
      <c r="BQ16" s="314">
        <f t="shared" ref="BQ16:DF16" si="2">SUM(BQ3:BQ15)</f>
        <v>100</v>
      </c>
      <c r="BR16" s="314">
        <f t="shared" si="2"/>
        <v>100</v>
      </c>
      <c r="BS16" s="314">
        <f t="shared" si="2"/>
        <v>100</v>
      </c>
      <c r="BT16" s="314">
        <f t="shared" si="2"/>
        <v>100</v>
      </c>
      <c r="BU16" s="314">
        <f t="shared" si="2"/>
        <v>100</v>
      </c>
      <c r="BV16" s="314">
        <f t="shared" si="2"/>
        <v>100</v>
      </c>
      <c r="BW16" s="314">
        <f t="shared" si="2"/>
        <v>100</v>
      </c>
      <c r="BX16" s="314">
        <f t="shared" si="2"/>
        <v>100</v>
      </c>
      <c r="BY16" s="314">
        <f t="shared" si="2"/>
        <v>100</v>
      </c>
      <c r="BZ16" s="314">
        <f t="shared" si="2"/>
        <v>100</v>
      </c>
      <c r="CA16" s="314">
        <f t="shared" si="2"/>
        <v>100</v>
      </c>
      <c r="CB16" s="314">
        <f t="shared" si="2"/>
        <v>100</v>
      </c>
      <c r="CC16" s="314">
        <f t="shared" si="2"/>
        <v>100</v>
      </c>
      <c r="CD16" s="314">
        <f t="shared" si="2"/>
        <v>100</v>
      </c>
      <c r="CE16" s="314">
        <f t="shared" si="2"/>
        <v>100</v>
      </c>
      <c r="CF16" s="314">
        <f t="shared" si="2"/>
        <v>100</v>
      </c>
      <c r="CG16" s="314">
        <f t="shared" si="2"/>
        <v>100</v>
      </c>
      <c r="CH16" s="314">
        <f t="shared" si="2"/>
        <v>100</v>
      </c>
      <c r="CI16" s="314">
        <f t="shared" si="2"/>
        <v>100</v>
      </c>
      <c r="CJ16" s="314">
        <f t="shared" si="2"/>
        <v>100</v>
      </c>
      <c r="CK16" s="314">
        <f t="shared" si="2"/>
        <v>100</v>
      </c>
      <c r="CL16" s="314">
        <f t="shared" si="2"/>
        <v>100</v>
      </c>
      <c r="CM16" s="314">
        <f t="shared" si="2"/>
        <v>100</v>
      </c>
      <c r="CN16" s="314">
        <f t="shared" si="2"/>
        <v>100</v>
      </c>
      <c r="CO16" s="314">
        <f t="shared" si="2"/>
        <v>100</v>
      </c>
      <c r="CP16" s="314">
        <f t="shared" si="2"/>
        <v>100</v>
      </c>
      <c r="CQ16" s="314">
        <f t="shared" si="2"/>
        <v>100</v>
      </c>
      <c r="CR16" s="314">
        <f t="shared" si="2"/>
        <v>100</v>
      </c>
      <c r="CS16" s="314">
        <f t="shared" si="2"/>
        <v>100</v>
      </c>
      <c r="CT16" s="314">
        <f t="shared" si="2"/>
        <v>100</v>
      </c>
      <c r="CU16" s="314">
        <f t="shared" si="2"/>
        <v>100</v>
      </c>
      <c r="CV16" s="314">
        <f t="shared" si="2"/>
        <v>100</v>
      </c>
      <c r="CW16" s="314">
        <f t="shared" si="2"/>
        <v>100</v>
      </c>
      <c r="CX16" s="314">
        <f t="shared" si="2"/>
        <v>100</v>
      </c>
      <c r="CY16" s="314">
        <f t="shared" si="2"/>
        <v>100</v>
      </c>
      <c r="CZ16" s="314">
        <f t="shared" si="2"/>
        <v>100</v>
      </c>
      <c r="DA16" s="314">
        <f t="shared" si="2"/>
        <v>100</v>
      </c>
      <c r="DB16" s="314">
        <f t="shared" si="2"/>
        <v>100</v>
      </c>
      <c r="DC16" s="314">
        <f t="shared" si="2"/>
        <v>100</v>
      </c>
      <c r="DD16" s="314">
        <f t="shared" si="2"/>
        <v>100</v>
      </c>
      <c r="DE16" s="314">
        <f t="shared" si="2"/>
        <v>100</v>
      </c>
      <c r="DF16" s="314">
        <f t="shared" si="2"/>
        <v>100</v>
      </c>
      <c r="DG16" s="314">
        <f t="shared" ref="DG16:EJ16" si="3">SUM(DG3:DG15)</f>
        <v>100</v>
      </c>
      <c r="DH16" s="314">
        <f t="shared" si="3"/>
        <v>100</v>
      </c>
      <c r="DI16" s="314">
        <f t="shared" si="3"/>
        <v>100</v>
      </c>
      <c r="DJ16" s="314">
        <f t="shared" si="3"/>
        <v>100</v>
      </c>
      <c r="DK16" s="314">
        <f t="shared" si="3"/>
        <v>100</v>
      </c>
      <c r="DL16" s="314">
        <f t="shared" si="3"/>
        <v>100</v>
      </c>
      <c r="DM16" s="314">
        <f t="shared" si="3"/>
        <v>100</v>
      </c>
      <c r="DN16" s="314">
        <f t="shared" si="3"/>
        <v>100</v>
      </c>
      <c r="DO16" s="314">
        <f t="shared" si="3"/>
        <v>100</v>
      </c>
      <c r="DP16" s="314">
        <f t="shared" si="3"/>
        <v>100</v>
      </c>
      <c r="DQ16" s="314">
        <f t="shared" si="3"/>
        <v>100</v>
      </c>
      <c r="DR16" s="314">
        <f t="shared" si="3"/>
        <v>100</v>
      </c>
      <c r="DS16" s="314">
        <f t="shared" si="3"/>
        <v>100</v>
      </c>
      <c r="DT16" s="314">
        <f t="shared" si="3"/>
        <v>100</v>
      </c>
      <c r="DU16" s="314">
        <f t="shared" si="3"/>
        <v>100</v>
      </c>
      <c r="DV16" s="314">
        <f t="shared" si="3"/>
        <v>100</v>
      </c>
      <c r="DW16" s="314">
        <f t="shared" si="3"/>
        <v>100</v>
      </c>
      <c r="DX16" s="314">
        <f t="shared" si="3"/>
        <v>100</v>
      </c>
      <c r="DY16" s="314">
        <f t="shared" si="3"/>
        <v>100</v>
      </c>
      <c r="DZ16" s="314">
        <f t="shared" si="3"/>
        <v>100</v>
      </c>
      <c r="EA16" s="314">
        <f t="shared" si="3"/>
        <v>100</v>
      </c>
      <c r="EB16" s="314">
        <f t="shared" si="3"/>
        <v>100</v>
      </c>
      <c r="EC16" s="314">
        <f t="shared" si="3"/>
        <v>100</v>
      </c>
      <c r="ED16" s="314">
        <f t="shared" si="3"/>
        <v>100</v>
      </c>
      <c r="EE16" s="314">
        <f t="shared" si="3"/>
        <v>100</v>
      </c>
      <c r="EF16" s="314">
        <f t="shared" si="3"/>
        <v>100</v>
      </c>
      <c r="EG16" s="314">
        <f t="shared" si="3"/>
        <v>100</v>
      </c>
      <c r="EH16" s="314">
        <f t="shared" si="3"/>
        <v>100</v>
      </c>
      <c r="EI16" s="314">
        <f t="shared" si="3"/>
        <v>100</v>
      </c>
      <c r="EJ16" s="314">
        <f t="shared" si="3"/>
        <v>100</v>
      </c>
      <c r="EK16" s="314">
        <f t="shared" ref="EK16:EV16" si="4">SUM(EK3:EK15)</f>
        <v>100</v>
      </c>
      <c r="EL16" s="314">
        <f t="shared" si="4"/>
        <v>100</v>
      </c>
      <c r="EM16" s="314">
        <f t="shared" si="4"/>
        <v>100</v>
      </c>
      <c r="EN16" s="314">
        <f t="shared" si="4"/>
        <v>100</v>
      </c>
      <c r="EO16" s="314">
        <f t="shared" si="4"/>
        <v>100</v>
      </c>
      <c r="EP16" s="314">
        <f t="shared" si="4"/>
        <v>100</v>
      </c>
      <c r="EQ16" s="314">
        <f t="shared" si="4"/>
        <v>100</v>
      </c>
      <c r="ER16" s="314">
        <f t="shared" si="4"/>
        <v>100</v>
      </c>
      <c r="ES16" s="314">
        <f t="shared" si="4"/>
        <v>100</v>
      </c>
      <c r="ET16" s="314">
        <f t="shared" si="4"/>
        <v>100</v>
      </c>
      <c r="EU16" s="314">
        <f t="shared" si="4"/>
        <v>100</v>
      </c>
      <c r="EV16" s="314">
        <f t="shared" si="4"/>
        <v>100</v>
      </c>
      <c r="EW16" s="319"/>
      <c r="EX16" s="319"/>
      <c r="EY16" s="319"/>
      <c r="EZ16" s="319"/>
      <c r="FA16" s="319"/>
      <c r="FB16" s="319"/>
      <c r="FC16" s="319"/>
      <c r="FD16" s="319"/>
      <c r="FE16" s="319"/>
      <c r="FF16" s="319"/>
      <c r="FG16" s="319"/>
      <c r="FH16" s="319"/>
      <c r="FI16" s="319"/>
      <c r="FJ16" s="319"/>
      <c r="FK16" s="319"/>
      <c r="FL16" s="319"/>
      <c r="FM16" s="319"/>
      <c r="FN16" s="319"/>
      <c r="FO16" s="319"/>
      <c r="FP16" s="319"/>
      <c r="FQ16" s="319"/>
      <c r="FR16" s="319"/>
      <c r="FS16" s="319"/>
      <c r="FT16" s="319"/>
      <c r="FU16" s="319"/>
      <c r="FV16" s="319"/>
      <c r="FW16" s="319"/>
      <c r="FX16" s="319"/>
      <c r="FY16" s="319"/>
      <c r="FZ16" s="319"/>
      <c r="GA16" s="319"/>
      <c r="GB16" s="319"/>
      <c r="GC16" s="319"/>
      <c r="GD16" s="319"/>
      <c r="GE16" s="319"/>
      <c r="GF16" s="319"/>
      <c r="GG16" s="319"/>
      <c r="GH16" s="319"/>
      <c r="GI16" s="319"/>
      <c r="GJ16" s="319"/>
      <c r="GK16" s="319"/>
      <c r="GL16" s="319"/>
      <c r="GM16" s="319"/>
      <c r="GN16" s="319"/>
      <c r="GO16" s="319"/>
      <c r="GP16" s="319"/>
      <c r="GQ16" s="319"/>
      <c r="GR16" s="319"/>
      <c r="GS16" s="319"/>
      <c r="GT16" s="319"/>
      <c r="GU16" s="319"/>
      <c r="GV16" s="319"/>
      <c r="GW16" s="319"/>
      <c r="GX16" s="319"/>
      <c r="GY16" s="319"/>
      <c r="GZ16" s="319"/>
      <c r="HA16" s="319"/>
      <c r="HB16" s="319"/>
      <c r="HC16" s="319"/>
      <c r="HD16" s="319"/>
      <c r="HE16" s="319"/>
      <c r="HF16" s="319"/>
      <c r="HG16" s="319"/>
      <c r="HH16" s="319"/>
      <c r="HI16" s="319"/>
      <c r="HJ16" s="319"/>
      <c r="HK16" s="319"/>
      <c r="HL16" s="319"/>
      <c r="HM16" s="319"/>
      <c r="HN16" s="319"/>
      <c r="HO16" s="319"/>
      <c r="HP16" s="319"/>
      <c r="HQ16" s="319"/>
      <c r="HR16" s="319"/>
      <c r="HS16" s="319"/>
      <c r="HT16" s="319"/>
      <c r="HU16" s="319"/>
      <c r="HV16" s="319"/>
      <c r="HW16" s="319"/>
      <c r="HX16" s="319"/>
      <c r="HY16" s="319"/>
      <c r="HZ16" s="319"/>
      <c r="IA16" s="319"/>
      <c r="IB16" s="319"/>
      <c r="IC16" s="319"/>
      <c r="ID16" s="319"/>
      <c r="IE16" s="319"/>
      <c r="IF16" s="319"/>
      <c r="IG16" s="319"/>
      <c r="IH16" s="319"/>
      <c r="II16" s="319"/>
      <c r="IJ16" s="319"/>
      <c r="IK16" s="319"/>
      <c r="IL16" s="319"/>
      <c r="IM16" s="319"/>
      <c r="IN16" s="319"/>
      <c r="IO16" s="319"/>
      <c r="IP16" s="319"/>
      <c r="IQ16" s="319"/>
      <c r="IR16" s="319"/>
      <c r="IS16" s="319"/>
      <c r="IT16" s="319"/>
      <c r="IU16" s="319"/>
      <c r="IV16" s="319"/>
      <c r="IW16" s="319"/>
      <c r="IX16" s="319"/>
      <c r="IY16" s="319"/>
      <c r="IZ16" s="319"/>
      <c r="JA16" s="319"/>
      <c r="JB16" s="319"/>
      <c r="JC16" s="319"/>
      <c r="JD16" s="319"/>
      <c r="JE16" s="319"/>
      <c r="JF16" s="319"/>
      <c r="JG16" s="319"/>
      <c r="JH16" s="319"/>
      <c r="JI16" s="319"/>
      <c r="JJ16" s="319"/>
      <c r="JK16" s="319"/>
      <c r="JL16" s="319"/>
      <c r="JM16" s="319"/>
      <c r="JN16" s="319"/>
      <c r="JO16" s="319"/>
      <c r="JP16" s="319"/>
      <c r="JQ16" s="319"/>
      <c r="JR16" s="319"/>
      <c r="JS16" s="319"/>
      <c r="JT16" s="319"/>
      <c r="JU16" s="319"/>
      <c r="JV16" s="319"/>
      <c r="JW16" s="319"/>
      <c r="JX16" s="319"/>
      <c r="JY16" s="319"/>
      <c r="JZ16" s="319"/>
      <c r="KA16" s="319"/>
      <c r="KB16" s="319"/>
      <c r="KC16" s="319"/>
      <c r="KD16" s="319"/>
      <c r="KE16" s="319"/>
      <c r="KF16" s="319"/>
      <c r="KG16" s="319"/>
      <c r="KH16" s="319"/>
      <c r="KI16" s="319"/>
      <c r="KJ16" s="319"/>
      <c r="KK16" s="319"/>
      <c r="KL16" s="319"/>
      <c r="KM16" s="319"/>
      <c r="KN16" s="319"/>
      <c r="KO16" s="319"/>
      <c r="KP16" s="319"/>
      <c r="KQ16" s="319"/>
      <c r="KR16" s="319"/>
      <c r="KS16" s="319"/>
      <c r="KT16" s="319"/>
      <c r="KU16" s="319"/>
      <c r="KV16" s="319"/>
      <c r="KW16" s="319"/>
      <c r="KX16" s="319"/>
      <c r="KY16" s="319"/>
      <c r="KZ16" s="319"/>
      <c r="LA16" s="319"/>
      <c r="LB16" s="319"/>
      <c r="LC16" s="319"/>
      <c r="LD16" s="319"/>
      <c r="LE16" s="319"/>
    </row>
    <row r="18" spans="1:8" x14ac:dyDescent="0.3">
      <c r="C18" s="163"/>
      <c r="D18" s="163"/>
      <c r="E18" s="163"/>
      <c r="F18" s="163"/>
      <c r="G18" s="163"/>
      <c r="H18" s="163"/>
    </row>
    <row r="20" spans="1:8" ht="24.6" x14ac:dyDescent="0.55000000000000004">
      <c r="A20" s="334" t="s">
        <v>266</v>
      </c>
    </row>
  </sheetData>
  <sheetProtection formatCells="0" formatColumns="0" formatRows="0" insertColumns="0" insertRows="0" insertHyperlinks="0" deleteColumns="0" deleteRows="0" sort="0" autoFilter="0" pivotTables="0"/>
  <mergeCells count="21">
    <mergeCell ref="A1:B1"/>
    <mergeCell ref="O1:T1"/>
    <mergeCell ref="U1:Z1"/>
    <mergeCell ref="AA1:AF1"/>
    <mergeCell ref="AG1:AR1"/>
    <mergeCell ref="EK1:EP1"/>
    <mergeCell ref="A2:B2"/>
    <mergeCell ref="C1:H1"/>
    <mergeCell ref="I1:N1"/>
    <mergeCell ref="CO1:CT1"/>
    <mergeCell ref="CU1:CZ1"/>
    <mergeCell ref="DA1:DF1"/>
    <mergeCell ref="DG1:DL1"/>
    <mergeCell ref="DM1:DR1"/>
    <mergeCell ref="DS1:DX1"/>
    <mergeCell ref="AS1:BD1"/>
    <mergeCell ref="BE1:BJ1"/>
    <mergeCell ref="BK1:BP1"/>
    <mergeCell ref="BW1:CB1"/>
    <mergeCell ref="CC1:CH1"/>
    <mergeCell ref="CI1:CN1"/>
  </mergeCells>
  <phoneticPr fontId="13" type="noConversion"/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workbookViewId="0">
      <selection activeCell="B18" sqref="B18"/>
    </sheetView>
  </sheetViews>
  <sheetFormatPr baseColWidth="10" defaultColWidth="8.6640625" defaultRowHeight="14.4" x14ac:dyDescent="0.3"/>
  <cols>
    <col min="1" max="1" width="16.109375" customWidth="1"/>
    <col min="2" max="2" width="22.5546875" customWidth="1"/>
    <col min="3" max="5" width="14.44140625" customWidth="1"/>
  </cols>
  <sheetData>
    <row r="1" spans="1:5" x14ac:dyDescent="0.3">
      <c r="A1" s="2" t="s">
        <v>4</v>
      </c>
      <c r="B1" s="3" t="s">
        <v>3</v>
      </c>
      <c r="C1" s="333" t="s">
        <v>5</v>
      </c>
      <c r="D1" s="333"/>
      <c r="E1" s="333"/>
    </row>
    <row r="2" spans="1:5" x14ac:dyDescent="0.3">
      <c r="A2" s="2" t="s">
        <v>2</v>
      </c>
      <c r="B2" s="3" t="s">
        <v>25</v>
      </c>
      <c r="C2" s="4" t="s">
        <v>0</v>
      </c>
      <c r="D2" s="4" t="s">
        <v>1</v>
      </c>
      <c r="E2" s="4" t="s">
        <v>20</v>
      </c>
    </row>
    <row r="3" spans="1:5" x14ac:dyDescent="0.3">
      <c r="A3" t="s">
        <v>10</v>
      </c>
      <c r="B3" t="s">
        <v>8</v>
      </c>
      <c r="C3" s="1">
        <v>21.44</v>
      </c>
      <c r="D3" s="1">
        <v>20.440000000000001</v>
      </c>
      <c r="E3" s="1">
        <v>19.440000000000001</v>
      </c>
    </row>
    <row r="4" spans="1:5" x14ac:dyDescent="0.3">
      <c r="A4" t="s">
        <v>11</v>
      </c>
      <c r="B4" t="s">
        <v>29</v>
      </c>
      <c r="C4" s="1">
        <v>21.44</v>
      </c>
      <c r="D4" s="1">
        <v>20.440000000000001</v>
      </c>
      <c r="E4" s="1">
        <v>19.440000000000001</v>
      </c>
    </row>
    <row r="5" spans="1:5" x14ac:dyDescent="0.3">
      <c r="A5" t="s">
        <v>12</v>
      </c>
      <c r="B5" t="s">
        <v>21</v>
      </c>
      <c r="C5" s="1">
        <v>21.44</v>
      </c>
      <c r="D5" s="1">
        <v>20.440000000000001</v>
      </c>
      <c r="E5" s="1">
        <v>19.440000000000001</v>
      </c>
    </row>
    <row r="6" spans="1:5" x14ac:dyDescent="0.3">
      <c r="A6" t="s">
        <v>13</v>
      </c>
      <c r="B6" t="s">
        <v>6</v>
      </c>
      <c r="C6" s="1">
        <v>21.44</v>
      </c>
      <c r="D6" s="1">
        <v>20.440000000000001</v>
      </c>
      <c r="E6" s="1">
        <v>19.440000000000001</v>
      </c>
    </row>
    <row r="7" spans="1:5" x14ac:dyDescent="0.3">
      <c r="A7" t="s">
        <v>14</v>
      </c>
      <c r="B7" t="s">
        <v>22</v>
      </c>
      <c r="C7" s="1">
        <v>21.44</v>
      </c>
      <c r="D7" s="1">
        <v>20.440000000000001</v>
      </c>
      <c r="E7" s="1">
        <v>19.440000000000001</v>
      </c>
    </row>
    <row r="8" spans="1:5" x14ac:dyDescent="0.3">
      <c r="A8" t="s">
        <v>15</v>
      </c>
      <c r="B8" t="s">
        <v>23</v>
      </c>
      <c r="C8" s="1">
        <v>27.65</v>
      </c>
      <c r="D8" s="1">
        <v>26.65</v>
      </c>
      <c r="E8" s="1">
        <v>25.65</v>
      </c>
    </row>
    <row r="9" spans="1:5" x14ac:dyDescent="0.3">
      <c r="A9" t="s">
        <v>16</v>
      </c>
      <c r="B9" t="s">
        <v>24</v>
      </c>
      <c r="C9" s="1">
        <v>23</v>
      </c>
      <c r="D9" s="1">
        <v>22</v>
      </c>
      <c r="E9" s="1">
        <v>21</v>
      </c>
    </row>
    <row r="10" spans="1:5" x14ac:dyDescent="0.3">
      <c r="A10" t="s">
        <v>17</v>
      </c>
      <c r="B10" t="s">
        <v>26</v>
      </c>
      <c r="C10" s="1">
        <v>19.37</v>
      </c>
      <c r="D10" s="1">
        <v>18.37</v>
      </c>
      <c r="E10" s="1">
        <v>17.37</v>
      </c>
    </row>
    <row r="11" spans="1:5" x14ac:dyDescent="0.3">
      <c r="A11" t="s">
        <v>18</v>
      </c>
      <c r="B11" t="s">
        <v>7</v>
      </c>
      <c r="C11" s="1">
        <v>19.37</v>
      </c>
      <c r="D11" s="1">
        <v>18.37</v>
      </c>
      <c r="E11" s="1">
        <v>17.37</v>
      </c>
    </row>
    <row r="12" spans="1:5" x14ac:dyDescent="0.3">
      <c r="A12" t="s">
        <v>19</v>
      </c>
      <c r="B12" t="s">
        <v>9</v>
      </c>
      <c r="C12" s="1">
        <v>21.44</v>
      </c>
      <c r="D12" s="1">
        <v>20.440000000000001</v>
      </c>
      <c r="E12" s="1">
        <v>19.440000000000001</v>
      </c>
    </row>
    <row r="13" spans="1:5" x14ac:dyDescent="0.3">
      <c r="A13" t="s">
        <v>27</v>
      </c>
      <c r="B13" t="s">
        <v>28</v>
      </c>
      <c r="C13" s="1">
        <v>21.44</v>
      </c>
      <c r="D13" s="1">
        <v>20.440000000000001</v>
      </c>
      <c r="E13" s="1">
        <v>19.440000000000001</v>
      </c>
    </row>
    <row r="14" spans="1:5" x14ac:dyDescent="0.3">
      <c r="C14" s="164">
        <f>SUM(C3:C12)</f>
        <v>218.03</v>
      </c>
    </row>
  </sheetData>
  <mergeCells count="1">
    <mergeCell ref="C1:E1"/>
  </mergeCells>
  <pageMargins left="0.7" right="0.7" top="0.75" bottom="0.75" header="0.3" footer="0.3"/>
  <customProperties>
    <customPr name="layoutContexts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5"/>
  <sheetViews>
    <sheetView workbookViewId="0">
      <selection activeCell="D4" sqref="D4"/>
    </sheetView>
  </sheetViews>
  <sheetFormatPr baseColWidth="10" defaultColWidth="8.6640625" defaultRowHeight="14.4" x14ac:dyDescent="0.3"/>
  <cols>
    <col min="1" max="1" width="16.109375" customWidth="1"/>
    <col min="2" max="2" width="22.5546875" customWidth="1"/>
    <col min="3" max="5" width="14.44140625" customWidth="1"/>
  </cols>
  <sheetData>
    <row r="1" spans="1:5" x14ac:dyDescent="0.3">
      <c r="A1" s="2" t="s">
        <v>4</v>
      </c>
      <c r="B1" s="3" t="s">
        <v>3</v>
      </c>
      <c r="C1" s="333" t="s">
        <v>5</v>
      </c>
      <c r="D1" s="333"/>
      <c r="E1" s="333"/>
    </row>
    <row r="2" spans="1:5" x14ac:dyDescent="0.3">
      <c r="A2" s="2" t="s">
        <v>2</v>
      </c>
      <c r="B2" s="3" t="s">
        <v>45</v>
      </c>
      <c r="C2" s="4" t="s">
        <v>0</v>
      </c>
      <c r="D2" s="4" t="s">
        <v>1</v>
      </c>
      <c r="E2" s="4" t="s">
        <v>30</v>
      </c>
    </row>
    <row r="3" spans="1:5" x14ac:dyDescent="0.3">
      <c r="A3" t="s">
        <v>46</v>
      </c>
      <c r="B3" t="s">
        <v>47</v>
      </c>
      <c r="C3" s="1">
        <v>12.25</v>
      </c>
      <c r="D3" s="1">
        <v>11.25</v>
      </c>
      <c r="E3" s="1">
        <v>10.25</v>
      </c>
    </row>
    <row r="4" spans="1:5" x14ac:dyDescent="0.3">
      <c r="A4" t="s">
        <v>48</v>
      </c>
      <c r="B4" t="s">
        <v>49</v>
      </c>
      <c r="C4" s="1">
        <v>13.73</v>
      </c>
      <c r="D4" s="1">
        <v>12.73</v>
      </c>
      <c r="E4" s="1">
        <v>11.73</v>
      </c>
    </row>
    <row r="5" spans="1:5" x14ac:dyDescent="0.3">
      <c r="A5" t="s">
        <v>50</v>
      </c>
      <c r="B5" t="s">
        <v>55</v>
      </c>
      <c r="C5" s="1">
        <v>12.08</v>
      </c>
      <c r="D5" s="1">
        <v>11.08</v>
      </c>
      <c r="E5" s="1">
        <v>10.08</v>
      </c>
    </row>
    <row r="6" spans="1:5" x14ac:dyDescent="0.3">
      <c r="A6" t="s">
        <v>58</v>
      </c>
      <c r="B6" t="s">
        <v>59</v>
      </c>
      <c r="C6" s="1">
        <v>8.83</v>
      </c>
      <c r="D6" s="1">
        <v>7.83</v>
      </c>
      <c r="E6" s="1">
        <v>6.83</v>
      </c>
    </row>
    <row r="7" spans="1:5" x14ac:dyDescent="0.3">
      <c r="A7" t="s">
        <v>60</v>
      </c>
      <c r="B7" t="s">
        <v>61</v>
      </c>
      <c r="C7" s="1">
        <v>8.35</v>
      </c>
      <c r="D7" s="1">
        <v>7.35</v>
      </c>
      <c r="E7" s="1">
        <v>6.35</v>
      </c>
    </row>
    <row r="8" spans="1:5" x14ac:dyDescent="0.3">
      <c r="A8" t="s">
        <v>64</v>
      </c>
      <c r="B8" t="s">
        <v>65</v>
      </c>
      <c r="C8" s="1">
        <v>11.88</v>
      </c>
      <c r="D8" s="1">
        <v>10.88</v>
      </c>
      <c r="E8" s="1">
        <v>9.8800000000000008</v>
      </c>
    </row>
    <row r="11" spans="1:5" x14ac:dyDescent="0.3">
      <c r="A11" s="2" t="s">
        <v>4</v>
      </c>
      <c r="B11" s="3" t="s">
        <v>3</v>
      </c>
      <c r="C11" s="333" t="s">
        <v>5</v>
      </c>
      <c r="D11" s="333"/>
      <c r="E11" s="333"/>
    </row>
    <row r="12" spans="1:5" x14ac:dyDescent="0.3">
      <c r="A12" s="2" t="s">
        <v>2</v>
      </c>
      <c r="B12" s="3" t="s">
        <v>52</v>
      </c>
      <c r="C12" s="4" t="s">
        <v>0</v>
      </c>
      <c r="D12" s="4" t="s">
        <v>1</v>
      </c>
      <c r="E12" s="4" t="s">
        <v>30</v>
      </c>
    </row>
    <row r="13" spans="1:5" x14ac:dyDescent="0.3">
      <c r="A13" t="s">
        <v>53</v>
      </c>
      <c r="B13" t="s">
        <v>54</v>
      </c>
      <c r="C13" s="1">
        <v>12.66</v>
      </c>
      <c r="D13" s="1">
        <v>11.66</v>
      </c>
      <c r="E13" s="1">
        <v>10.66</v>
      </c>
    </row>
    <row r="14" spans="1:5" x14ac:dyDescent="0.3">
      <c r="A14" t="s">
        <v>56</v>
      </c>
      <c r="B14" t="s">
        <v>57</v>
      </c>
      <c r="C14" s="1">
        <v>8.32</v>
      </c>
      <c r="D14" s="1">
        <v>7.32</v>
      </c>
      <c r="E14" s="1">
        <v>6.32</v>
      </c>
    </row>
    <row r="15" spans="1:5" x14ac:dyDescent="0.3">
      <c r="A15" t="s">
        <v>62</v>
      </c>
      <c r="B15" t="s">
        <v>55</v>
      </c>
      <c r="C15" s="1">
        <v>10.7</v>
      </c>
      <c r="D15" s="1">
        <v>9.6999999999999993</v>
      </c>
      <c r="E15" s="1">
        <v>8.6999999999999993</v>
      </c>
    </row>
  </sheetData>
  <mergeCells count="2">
    <mergeCell ref="C1:E1"/>
    <mergeCell ref="C11:E11"/>
  </mergeCells>
  <pageMargins left="0.7" right="0.7" top="0.75" bottom="0.75" header="0.3" footer="0.3"/>
  <customProperties>
    <customPr name="layoutContexts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5"/>
  <sheetViews>
    <sheetView workbookViewId="0">
      <selection activeCell="C13" sqref="C13"/>
    </sheetView>
  </sheetViews>
  <sheetFormatPr baseColWidth="10" defaultColWidth="8.6640625" defaultRowHeight="14.4" x14ac:dyDescent="0.3"/>
  <cols>
    <col min="1" max="1" width="16.109375" customWidth="1"/>
    <col min="2" max="2" width="22.5546875" customWidth="1"/>
    <col min="3" max="5" width="14.44140625" customWidth="1"/>
  </cols>
  <sheetData>
    <row r="1" spans="1:5" x14ac:dyDescent="0.3">
      <c r="A1" s="2" t="s">
        <v>4</v>
      </c>
      <c r="B1" s="3" t="s">
        <v>3</v>
      </c>
      <c r="C1" s="333" t="s">
        <v>5</v>
      </c>
      <c r="D1" s="333"/>
      <c r="E1" s="333"/>
    </row>
    <row r="2" spans="1:5" x14ac:dyDescent="0.3">
      <c r="A2" s="2" t="s">
        <v>2</v>
      </c>
      <c r="B2" s="3" t="s">
        <v>42</v>
      </c>
      <c r="C2" s="4" t="s">
        <v>0</v>
      </c>
      <c r="D2" s="4" t="s">
        <v>1</v>
      </c>
      <c r="E2" s="4" t="s">
        <v>30</v>
      </c>
    </row>
    <row r="3" spans="1:5" x14ac:dyDescent="0.3">
      <c r="A3" t="s">
        <v>31</v>
      </c>
      <c r="B3" t="s">
        <v>37</v>
      </c>
      <c r="C3" s="1">
        <v>4.3600000000000003</v>
      </c>
      <c r="D3" s="1">
        <v>3.36</v>
      </c>
      <c r="E3" s="1">
        <v>2.36</v>
      </c>
    </row>
    <row r="4" spans="1:5" x14ac:dyDescent="0.3">
      <c r="A4" t="s">
        <v>32</v>
      </c>
      <c r="B4" t="s">
        <v>41</v>
      </c>
      <c r="C4" s="1">
        <v>5.46</v>
      </c>
      <c r="D4" s="1">
        <v>4.46</v>
      </c>
      <c r="E4" s="1">
        <v>3.46</v>
      </c>
    </row>
    <row r="5" spans="1:5" x14ac:dyDescent="0.3">
      <c r="A5" t="s">
        <v>33</v>
      </c>
      <c r="B5" t="s">
        <v>38</v>
      </c>
      <c r="C5" s="1">
        <v>7.26</v>
      </c>
      <c r="D5" s="1">
        <v>6.26</v>
      </c>
      <c r="E5" s="1">
        <v>5.26</v>
      </c>
    </row>
    <row r="6" spans="1:5" x14ac:dyDescent="0.3">
      <c r="A6" t="s">
        <v>34</v>
      </c>
      <c r="B6" t="s">
        <v>39</v>
      </c>
      <c r="C6" s="1">
        <v>5.86</v>
      </c>
      <c r="D6" s="1">
        <v>4.8600000000000003</v>
      </c>
      <c r="E6" s="1">
        <v>3.86</v>
      </c>
    </row>
    <row r="7" spans="1:5" x14ac:dyDescent="0.3">
      <c r="A7" t="s">
        <v>35</v>
      </c>
      <c r="B7" t="s">
        <v>40</v>
      </c>
      <c r="C7" s="1">
        <v>9.06</v>
      </c>
      <c r="D7" s="1">
        <v>8.06</v>
      </c>
      <c r="E7" s="1">
        <v>7.06</v>
      </c>
    </row>
    <row r="8" spans="1:5" x14ac:dyDescent="0.3">
      <c r="A8" t="s">
        <v>36</v>
      </c>
      <c r="B8" t="s">
        <v>40</v>
      </c>
      <c r="C8" s="1">
        <v>8.06</v>
      </c>
      <c r="D8" s="1">
        <v>7.06</v>
      </c>
      <c r="E8" s="1">
        <v>6.06</v>
      </c>
    </row>
    <row r="11" spans="1:5" x14ac:dyDescent="0.3">
      <c r="A11" s="2" t="s">
        <v>4</v>
      </c>
      <c r="B11" s="3" t="s">
        <v>3</v>
      </c>
      <c r="C11" s="333" t="s">
        <v>5</v>
      </c>
      <c r="D11" s="333"/>
      <c r="E11" s="333"/>
    </row>
    <row r="12" spans="1:5" x14ac:dyDescent="0.3">
      <c r="A12" s="2" t="s">
        <v>2</v>
      </c>
      <c r="B12" s="3" t="s">
        <v>43</v>
      </c>
      <c r="C12" s="4" t="s">
        <v>0</v>
      </c>
      <c r="D12" s="4" t="s">
        <v>1</v>
      </c>
      <c r="E12" s="4" t="s">
        <v>30</v>
      </c>
    </row>
    <row r="13" spans="1:5" x14ac:dyDescent="0.3">
      <c r="A13" t="s">
        <v>44</v>
      </c>
      <c r="B13" t="s">
        <v>51</v>
      </c>
      <c r="C13" s="1">
        <v>2.88</v>
      </c>
      <c r="D13" s="1">
        <v>1.88</v>
      </c>
      <c r="E13" s="1">
        <v>0.88</v>
      </c>
    </row>
    <row r="14" spans="1:5" x14ac:dyDescent="0.3">
      <c r="A14" t="s">
        <v>63</v>
      </c>
      <c r="B14" t="s">
        <v>51</v>
      </c>
      <c r="C14" s="1">
        <v>8.9600000000000009</v>
      </c>
      <c r="D14" s="1">
        <v>7.96</v>
      </c>
      <c r="E14" s="1">
        <v>6.96</v>
      </c>
    </row>
    <row r="15" spans="1:5" x14ac:dyDescent="0.3">
      <c r="A15" t="s">
        <v>68</v>
      </c>
      <c r="B15" t="s">
        <v>70</v>
      </c>
      <c r="C15" s="5">
        <v>2</v>
      </c>
      <c r="D15" s="6">
        <v>2</v>
      </c>
      <c r="E15" s="6">
        <v>2</v>
      </c>
    </row>
  </sheetData>
  <mergeCells count="2">
    <mergeCell ref="C1:E1"/>
    <mergeCell ref="C11:E11"/>
  </mergeCells>
  <pageMargins left="0.7" right="0.7" top="0.75" bottom="0.75" header="0.3" footer="0.3"/>
  <customProperties>
    <customPr name="layoutContexts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Mischrezepte wasserbasierend</vt:lpstr>
      <vt:lpstr>Mischrezepte lösemittelbasis</vt:lpstr>
      <vt:lpstr>INK</vt:lpstr>
      <vt:lpstr>VEHICLES</vt:lpstr>
      <vt:lpstr>THINNERS</vt:lpstr>
    </vt:vector>
  </TitlesOfParts>
  <Company>ICA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Pennesi - ICA</dc:creator>
  <cp:lastModifiedBy>Fabienne Gleichmar</cp:lastModifiedBy>
  <dcterms:created xsi:type="dcterms:W3CDTF">2023-04-24T08:17:15Z</dcterms:created>
  <dcterms:modified xsi:type="dcterms:W3CDTF">2026-07-15T08:51:30Z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2023-04-26T16:36:53Z</vt:filetime>
  </property>
</Properties>
</file>